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95" windowWidth="20730" windowHeight="11700" firstSheet="1" activeTab="1"/>
  </bookViews>
  <sheets>
    <sheet name="January" sheetId="15" r:id="rId1"/>
    <sheet name="BU09" sheetId="1" r:id="rId2"/>
    <sheet name="BU11" sheetId="2" r:id="rId3"/>
    <sheet name="BU13" sheetId="3" r:id="rId4"/>
    <sheet name="BU15" sheetId="4" r:id="rId5"/>
    <sheet name="BU17" sheetId="5" r:id="rId6"/>
    <sheet name="BU19" sheetId="14" r:id="rId7"/>
    <sheet name="GU09" sheetId="6" r:id="rId8"/>
    <sheet name="GU11" sheetId="7" r:id="rId9"/>
    <sheet name="GU13" sheetId="8" r:id="rId10"/>
    <sheet name="GU15" sheetId="9" r:id="rId11"/>
    <sheet name="GU17" sheetId="10" r:id="rId12"/>
    <sheet name="GU19" sheetId="12" r:id="rId13"/>
    <sheet name="Points Awarded" sheetId="11" r:id="rId14"/>
  </sheets>
  <definedNames>
    <definedName name="points" localSheetId="0">#REF!</definedName>
    <definedName name="points">'Points Awarded'!$D$8:$F$135</definedName>
    <definedName name="_xlnm.Print_Area" localSheetId="1">'BU09'!$B$3:$I$30</definedName>
    <definedName name="_xlnm.Print_Area" localSheetId="2">'BU11'!$B$3:$I$39</definedName>
    <definedName name="_xlnm.Print_Area" localSheetId="3">'BU13'!$B$3:$I$37</definedName>
    <definedName name="_xlnm.Print_Area" localSheetId="4">'BU15'!$B$3:$I$31</definedName>
    <definedName name="_xlnm.Print_Area" localSheetId="5">'BU17'!$B$3:$I$24</definedName>
    <definedName name="_xlnm.Print_Area" localSheetId="6">'BU19'!$B$3:$I$18</definedName>
    <definedName name="_xlnm.Print_Area" localSheetId="7">'GU09'!$B$3:$I$16</definedName>
    <definedName name="_xlnm.Print_Area" localSheetId="8">'GU11'!$B$3:$I$24</definedName>
    <definedName name="_xlnm.Print_Area" localSheetId="9">'GU13'!$B$3:$I$33</definedName>
    <definedName name="_xlnm.Print_Area" localSheetId="10">'GU15'!$B$3:$I$22</definedName>
    <definedName name="_xlnm.Print_Area" localSheetId="11">'GU17'!$B$3:$I$13</definedName>
    <definedName name="_xlnm.Print_Area" localSheetId="12">'GU19'!$B$3:$I$12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12" l="1"/>
  <c r="E11" i="12" s="1"/>
  <c r="E12" i="10"/>
  <c r="E14" i="10"/>
  <c r="K28" i="9"/>
  <c r="I28" i="9"/>
  <c r="K27" i="9"/>
  <c r="I27" i="9"/>
  <c r="E27" i="9" s="1"/>
  <c r="I12" i="9"/>
  <c r="K30" i="9"/>
  <c r="E30" i="9" s="1"/>
  <c r="I38" i="8"/>
  <c r="K38" i="8"/>
  <c r="I37" i="8"/>
  <c r="E37" i="8" s="1"/>
  <c r="I32" i="8"/>
  <c r="I30" i="8"/>
  <c r="I20" i="8"/>
  <c r="I13" i="8"/>
  <c r="I15" i="8"/>
  <c r="I29" i="7"/>
  <c r="K29" i="7"/>
  <c r="I28" i="7"/>
  <c r="I24" i="7"/>
  <c r="I27" i="7"/>
  <c r="K27" i="7"/>
  <c r="I16" i="7"/>
  <c r="I19" i="7"/>
  <c r="K19" i="7"/>
  <c r="E28" i="9" l="1"/>
  <c r="E25" i="9"/>
  <c r="E26" i="9"/>
  <c r="E22" i="9"/>
  <c r="E12" i="9"/>
  <c r="E38" i="8"/>
  <c r="E32" i="8"/>
  <c r="E30" i="8"/>
  <c r="E20" i="8"/>
  <c r="E15" i="8"/>
  <c r="E13" i="8"/>
  <c r="E29" i="7"/>
  <c r="E11" i="7"/>
  <c r="E28" i="7"/>
  <c r="E27" i="7"/>
  <c r="E24" i="7"/>
  <c r="E19" i="7"/>
  <c r="E16" i="7"/>
  <c r="K21" i="14" l="1"/>
  <c r="E21" i="14" s="1"/>
  <c r="I18" i="14"/>
  <c r="E18" i="14" s="1"/>
  <c r="K13" i="14"/>
  <c r="K11" i="14"/>
  <c r="E13" i="14" l="1"/>
  <c r="E14" i="14"/>
  <c r="E17" i="14"/>
  <c r="E11" i="14"/>
  <c r="I40" i="4"/>
  <c r="E40" i="4" s="1"/>
  <c r="E42" i="4"/>
  <c r="E41" i="4"/>
  <c r="E15" i="4"/>
  <c r="I18" i="4"/>
  <c r="E23" i="4"/>
  <c r="I49" i="3"/>
  <c r="E49" i="3" s="1"/>
  <c r="I46" i="3"/>
  <c r="I45" i="3"/>
  <c r="G19" i="1"/>
  <c r="I19" i="1"/>
  <c r="E13" i="2"/>
  <c r="I38" i="2"/>
  <c r="E38" i="2" s="1"/>
  <c r="I32" i="2"/>
  <c r="E32" i="2" s="1"/>
  <c r="I29" i="2"/>
  <c r="E29" i="2" s="1"/>
  <c r="E14" i="5" l="1"/>
  <c r="E20" i="5"/>
  <c r="E29" i="5"/>
  <c r="E24" i="5"/>
  <c r="E26" i="5"/>
  <c r="E15" i="5"/>
  <c r="E12" i="5"/>
  <c r="E39" i="4"/>
  <c r="E19" i="4"/>
  <c r="E11" i="4"/>
  <c r="E18" i="4"/>
  <c r="E22" i="4"/>
  <c r="E14" i="4"/>
  <c r="E45" i="3"/>
  <c r="E46" i="3"/>
  <c r="E42" i="3"/>
  <c r="E21" i="3"/>
  <c r="E30" i="3"/>
  <c r="E23" i="3"/>
  <c r="E26" i="3"/>
  <c r="E17" i="3"/>
  <c r="E12" i="3"/>
  <c r="E19" i="1"/>
  <c r="E23" i="14" l="1"/>
  <c r="E32" i="5"/>
  <c r="E31" i="1" l="1"/>
  <c r="Q26" i="14" l="1"/>
  <c r="Q25" i="14"/>
  <c r="Q39" i="8"/>
  <c r="O39" i="8" l="1"/>
  <c r="O26" i="14"/>
  <c r="O25" i="14"/>
  <c r="K12" i="12" l="1"/>
  <c r="K16" i="10"/>
  <c r="E16" i="10" s="1"/>
  <c r="K15" i="10"/>
  <c r="K13" i="10"/>
  <c r="K11" i="10"/>
  <c r="K29" i="9"/>
  <c r="E29" i="9" s="1"/>
  <c r="K24" i="9"/>
  <c r="K23" i="9"/>
  <c r="K21" i="9"/>
  <c r="K20" i="9"/>
  <c r="K18" i="9"/>
  <c r="K19" i="9"/>
  <c r="K17" i="9"/>
  <c r="K16" i="9"/>
  <c r="K15" i="9"/>
  <c r="K14" i="9"/>
  <c r="K13" i="9"/>
  <c r="K11" i="9"/>
  <c r="K39" i="8"/>
  <c r="K33" i="8"/>
  <c r="K36" i="8"/>
  <c r="K35" i="8"/>
  <c r="K34" i="8"/>
  <c r="K31" i="8"/>
  <c r="K27" i="8"/>
  <c r="K29" i="8"/>
  <c r="K28" i="8"/>
  <c r="K26" i="8"/>
  <c r="K25" i="8"/>
  <c r="K23" i="8"/>
  <c r="K24" i="8"/>
  <c r="K21" i="8"/>
  <c r="K22" i="8"/>
  <c r="K19" i="8"/>
  <c r="K17" i="8"/>
  <c r="K18" i="8"/>
  <c r="K16" i="8"/>
  <c r="K14" i="8"/>
  <c r="K12" i="8"/>
  <c r="K11" i="8"/>
  <c r="K26" i="7"/>
  <c r="K25" i="7"/>
  <c r="K22" i="7"/>
  <c r="K23" i="7"/>
  <c r="K20" i="7"/>
  <c r="K21" i="7"/>
  <c r="K17" i="7"/>
  <c r="K18" i="7"/>
  <c r="K15" i="7"/>
  <c r="K14" i="7"/>
  <c r="K13" i="7"/>
  <c r="K12" i="7"/>
  <c r="K17" i="6"/>
  <c r="E17" i="6" s="1"/>
  <c r="K16" i="6"/>
  <c r="K15" i="6"/>
  <c r="K14" i="6"/>
  <c r="K13" i="6"/>
  <c r="K12" i="6"/>
  <c r="K11" i="6"/>
  <c r="K24" i="14"/>
  <c r="E24" i="14" s="1"/>
  <c r="K26" i="14"/>
  <c r="K19" i="14"/>
  <c r="K25" i="14"/>
  <c r="K22" i="14"/>
  <c r="K20" i="14"/>
  <c r="K16" i="14"/>
  <c r="K15" i="14"/>
  <c r="K12" i="14"/>
  <c r="K31" i="5"/>
  <c r="E31" i="5" s="1"/>
  <c r="K30" i="5"/>
  <c r="K28" i="5"/>
  <c r="K27" i="5"/>
  <c r="K25" i="5"/>
  <c r="K23" i="5"/>
  <c r="K19" i="5"/>
  <c r="K21" i="5"/>
  <c r="K22" i="5"/>
  <c r="K18" i="5"/>
  <c r="K17" i="5"/>
  <c r="K16" i="5"/>
  <c r="K13" i="5"/>
  <c r="K11" i="5"/>
  <c r="K34" i="4"/>
  <c r="K30" i="4"/>
  <c r="K32" i="4"/>
  <c r="K27" i="4"/>
  <c r="K20" i="4"/>
  <c r="K21" i="4"/>
  <c r="K17" i="4"/>
  <c r="K16" i="4"/>
  <c r="K13" i="4"/>
  <c r="K12" i="4"/>
  <c r="K48" i="3"/>
  <c r="E48" i="3" s="1"/>
  <c r="K47" i="3"/>
  <c r="E47" i="3" s="1"/>
  <c r="K39" i="3"/>
  <c r="K37" i="3"/>
  <c r="K31" i="3"/>
  <c r="K35" i="3"/>
  <c r="K32" i="3"/>
  <c r="K28" i="3"/>
  <c r="K27" i="3"/>
  <c r="K25" i="3"/>
  <c r="K24" i="3"/>
  <c r="K16" i="3"/>
  <c r="K15" i="3"/>
  <c r="K14" i="3"/>
  <c r="K13" i="3"/>
  <c r="K11" i="3"/>
  <c r="K28" i="2"/>
  <c r="K25" i="2"/>
  <c r="K23" i="2"/>
  <c r="K22" i="2"/>
  <c r="K20" i="2"/>
  <c r="K18" i="2"/>
  <c r="K17" i="2"/>
  <c r="K14" i="2"/>
  <c r="K16" i="2"/>
  <c r="K12" i="2"/>
  <c r="K11" i="2"/>
  <c r="K23" i="1"/>
  <c r="K17" i="1"/>
  <c r="K16" i="1"/>
  <c r="K13" i="1"/>
  <c r="K12" i="1"/>
  <c r="K11" i="1"/>
  <c r="G15" i="14" l="1"/>
  <c r="I15" i="14"/>
  <c r="G16" i="14"/>
  <c r="I16" i="14"/>
  <c r="G20" i="14"/>
  <c r="I20" i="14"/>
  <c r="G22" i="14"/>
  <c r="I22" i="14"/>
  <c r="G25" i="14"/>
  <c r="I25" i="14"/>
  <c r="G19" i="14"/>
  <c r="I19" i="14"/>
  <c r="G26" i="14"/>
  <c r="I26" i="14"/>
  <c r="G12" i="14"/>
  <c r="I12" i="14"/>
  <c r="G12" i="12"/>
  <c r="I12" i="12"/>
  <c r="I13" i="12"/>
  <c r="G13" i="12"/>
  <c r="E13" i="12" s="1"/>
  <c r="I39" i="8"/>
  <c r="E39" i="8" s="1"/>
  <c r="I42" i="2"/>
  <c r="E42" i="2" s="1"/>
  <c r="I11" i="1"/>
  <c r="I12" i="1"/>
  <c r="I14" i="1"/>
  <c r="I13" i="1"/>
  <c r="I15" i="1"/>
  <c r="I16" i="1"/>
  <c r="I18" i="1"/>
  <c r="I17" i="1"/>
  <c r="I21" i="1"/>
  <c r="I20" i="1"/>
  <c r="I22" i="1"/>
  <c r="I23" i="1"/>
  <c r="I24" i="1"/>
  <c r="I25" i="1"/>
  <c r="I26" i="1"/>
  <c r="I27" i="1"/>
  <c r="I28" i="1"/>
  <c r="I29" i="1"/>
  <c r="I30" i="1"/>
  <c r="G11" i="1"/>
  <c r="G12" i="1"/>
  <c r="G14" i="1"/>
  <c r="G13" i="1"/>
  <c r="G15" i="1"/>
  <c r="G16" i="1"/>
  <c r="G18" i="1"/>
  <c r="G17" i="1"/>
  <c r="G21" i="1"/>
  <c r="G20" i="1"/>
  <c r="G22" i="1"/>
  <c r="G23" i="1"/>
  <c r="G24" i="1"/>
  <c r="G25" i="1"/>
  <c r="G26" i="1"/>
  <c r="E26" i="1" s="1"/>
  <c r="G27" i="1"/>
  <c r="G28" i="1"/>
  <c r="G29" i="1"/>
  <c r="G30" i="1"/>
  <c r="E30" i="1" s="1"/>
  <c r="I27" i="2"/>
  <c r="I12" i="2"/>
  <c r="I25" i="2"/>
  <c r="I15" i="2"/>
  <c r="I37" i="2"/>
  <c r="I30" i="2"/>
  <c r="I35" i="2"/>
  <c r="I31" i="2"/>
  <c r="I16" i="2"/>
  <c r="I34" i="2"/>
  <c r="I33" i="2"/>
  <c r="I14" i="2"/>
  <c r="I18" i="2"/>
  <c r="I24" i="2"/>
  <c r="I17" i="2"/>
  <c r="I28" i="2"/>
  <c r="I22" i="2"/>
  <c r="I11" i="2"/>
  <c r="I23" i="2"/>
  <c r="I39" i="2"/>
  <c r="I40" i="2"/>
  <c r="I20" i="2"/>
  <c r="I41" i="2"/>
  <c r="I26" i="2"/>
  <c r="I19" i="2"/>
  <c r="I21" i="2"/>
  <c r="G30" i="2"/>
  <c r="G35" i="2"/>
  <c r="G31" i="2"/>
  <c r="G16" i="2"/>
  <c r="G34" i="2"/>
  <c r="G33" i="2"/>
  <c r="G14" i="2"/>
  <c r="G18" i="2"/>
  <c r="G24" i="2"/>
  <c r="G17" i="2"/>
  <c r="G28" i="2"/>
  <c r="G22" i="2"/>
  <c r="G11" i="2"/>
  <c r="G23" i="2"/>
  <c r="G39" i="2"/>
  <c r="G40" i="2"/>
  <c r="G20" i="2"/>
  <c r="G41" i="2"/>
  <c r="G26" i="2"/>
  <c r="G19" i="2"/>
  <c r="G21" i="2"/>
  <c r="G27" i="2"/>
  <c r="G12" i="2"/>
  <c r="G25" i="2"/>
  <c r="G15" i="2"/>
  <c r="G37" i="2"/>
  <c r="I36" i="2"/>
  <c r="G36" i="2"/>
  <c r="I41" i="3"/>
  <c r="I25" i="3"/>
  <c r="I44" i="3"/>
  <c r="I22" i="3"/>
  <c r="I27" i="3"/>
  <c r="I24" i="3"/>
  <c r="I36" i="3"/>
  <c r="I32" i="3"/>
  <c r="I14" i="3"/>
  <c r="I11" i="3"/>
  <c r="I15" i="3"/>
  <c r="I29" i="3"/>
  <c r="I13" i="3"/>
  <c r="I18" i="3"/>
  <c r="I16" i="3"/>
  <c r="I39" i="3"/>
  <c r="I19" i="3"/>
  <c r="I35" i="3"/>
  <c r="I43" i="3"/>
  <c r="I20" i="3"/>
  <c r="I34" i="3"/>
  <c r="I37" i="3"/>
  <c r="I28" i="3"/>
  <c r="I40" i="3"/>
  <c r="I33" i="3"/>
  <c r="I38" i="3"/>
  <c r="I31" i="3"/>
  <c r="G31" i="3"/>
  <c r="G41" i="3"/>
  <c r="G25" i="3"/>
  <c r="G44" i="3"/>
  <c r="G22" i="3"/>
  <c r="G27" i="3"/>
  <c r="G24" i="3"/>
  <c r="G36" i="3"/>
  <c r="G32" i="3"/>
  <c r="G14" i="3"/>
  <c r="G11" i="3"/>
  <c r="G15" i="3"/>
  <c r="G29" i="3"/>
  <c r="G13" i="3"/>
  <c r="G18" i="3"/>
  <c r="G16" i="3"/>
  <c r="G39" i="3"/>
  <c r="G19" i="3"/>
  <c r="G35" i="3"/>
  <c r="G43" i="3"/>
  <c r="G20" i="3"/>
  <c r="G34" i="3"/>
  <c r="G37" i="3"/>
  <c r="G28" i="3"/>
  <c r="G40" i="3"/>
  <c r="G33" i="3"/>
  <c r="G38" i="3"/>
  <c r="I27" i="4"/>
  <c r="I13" i="4"/>
  <c r="I30" i="4"/>
  <c r="I29" i="4"/>
  <c r="I38" i="4"/>
  <c r="I20" i="4"/>
  <c r="I36" i="4"/>
  <c r="I12" i="4"/>
  <c r="I37" i="4"/>
  <c r="I32" i="4"/>
  <c r="I25" i="4"/>
  <c r="I31" i="4"/>
  <c r="I28" i="4"/>
  <c r="I16" i="4"/>
  <c r="I34" i="4"/>
  <c r="I35" i="4"/>
  <c r="I26" i="4"/>
  <c r="I17" i="4"/>
  <c r="I21" i="4"/>
  <c r="G27" i="4"/>
  <c r="G13" i="4"/>
  <c r="G30" i="4"/>
  <c r="G29" i="4"/>
  <c r="G38" i="4"/>
  <c r="G24" i="4"/>
  <c r="E24" i="4" s="1"/>
  <c r="G20" i="4"/>
  <c r="G36" i="4"/>
  <c r="G12" i="4"/>
  <c r="G37" i="4"/>
  <c r="G32" i="4"/>
  <c r="G25" i="4"/>
  <c r="G31" i="4"/>
  <c r="G28" i="4"/>
  <c r="G16" i="4"/>
  <c r="G34" i="4"/>
  <c r="G35" i="4"/>
  <c r="G26" i="4"/>
  <c r="G17" i="4"/>
  <c r="G21" i="4"/>
  <c r="I33" i="4"/>
  <c r="G33" i="4"/>
  <c r="I27" i="5"/>
  <c r="I22" i="5"/>
  <c r="I13" i="5"/>
  <c r="I18" i="5"/>
  <c r="I30" i="5"/>
  <c r="I28" i="5"/>
  <c r="I21" i="5"/>
  <c r="I17" i="5"/>
  <c r="I11" i="5"/>
  <c r="I25" i="5"/>
  <c r="I19" i="5"/>
  <c r="I23" i="5"/>
  <c r="G27" i="5"/>
  <c r="G22" i="5"/>
  <c r="G13" i="5"/>
  <c r="G18" i="5"/>
  <c r="G30" i="5"/>
  <c r="G28" i="5"/>
  <c r="G21" i="5"/>
  <c r="G17" i="5"/>
  <c r="G11" i="5"/>
  <c r="G25" i="5"/>
  <c r="G19" i="5"/>
  <c r="G23" i="5"/>
  <c r="I16" i="5"/>
  <c r="G16" i="5"/>
  <c r="G11" i="6"/>
  <c r="E11" i="6" s="1"/>
  <c r="G12" i="6"/>
  <c r="G13" i="6"/>
  <c r="G14" i="6"/>
  <c r="G15" i="6"/>
  <c r="G16" i="6"/>
  <c r="I12" i="6"/>
  <c r="I13" i="6"/>
  <c r="I14" i="6"/>
  <c r="I15" i="6"/>
  <c r="I16" i="6"/>
  <c r="I11" i="6"/>
  <c r="I22" i="7"/>
  <c r="I25" i="7"/>
  <c r="I17" i="7"/>
  <c r="I26" i="7"/>
  <c r="I21" i="7"/>
  <c r="I18" i="7"/>
  <c r="I15" i="7"/>
  <c r="I20" i="7"/>
  <c r="I12" i="7"/>
  <c r="I14" i="7"/>
  <c r="I23" i="7"/>
  <c r="I13" i="7"/>
  <c r="G22" i="7"/>
  <c r="G25" i="7"/>
  <c r="G17" i="7"/>
  <c r="G26" i="7"/>
  <c r="G21" i="7"/>
  <c r="G18" i="7"/>
  <c r="G15" i="7"/>
  <c r="G20" i="7"/>
  <c r="G12" i="7"/>
  <c r="G14" i="7"/>
  <c r="G23" i="7"/>
  <c r="G13" i="7"/>
  <c r="I21" i="8"/>
  <c r="I14" i="8"/>
  <c r="I36" i="8"/>
  <c r="I35" i="8"/>
  <c r="I24" i="8"/>
  <c r="I33" i="8"/>
  <c r="I19" i="8"/>
  <c r="I31" i="8"/>
  <c r="I25" i="8"/>
  <c r="I28" i="8"/>
  <c r="I18" i="8"/>
  <c r="I11" i="8"/>
  <c r="I12" i="8"/>
  <c r="I26" i="8"/>
  <c r="I29" i="8"/>
  <c r="I34" i="8"/>
  <c r="I17" i="8"/>
  <c r="I16" i="8"/>
  <c r="I22" i="8"/>
  <c r="I23" i="8"/>
  <c r="G21" i="8"/>
  <c r="G14" i="8"/>
  <c r="G36" i="8"/>
  <c r="G35" i="8"/>
  <c r="G24" i="8"/>
  <c r="G33" i="8"/>
  <c r="G19" i="8"/>
  <c r="G31" i="8"/>
  <c r="G25" i="8"/>
  <c r="G28" i="8"/>
  <c r="G18" i="8"/>
  <c r="G11" i="8"/>
  <c r="G12" i="8"/>
  <c r="G26" i="8"/>
  <c r="G29" i="8"/>
  <c r="G34" i="8"/>
  <c r="G17" i="8"/>
  <c r="G16" i="8"/>
  <c r="G22" i="8"/>
  <c r="G23" i="8"/>
  <c r="I27" i="8"/>
  <c r="G27" i="8"/>
  <c r="I16" i="9"/>
  <c r="I19" i="9"/>
  <c r="I15" i="9"/>
  <c r="I11" i="9"/>
  <c r="I21" i="9"/>
  <c r="I17" i="9"/>
  <c r="I24" i="9"/>
  <c r="I23" i="9"/>
  <c r="I13" i="9"/>
  <c r="I14" i="9"/>
  <c r="I20" i="9"/>
  <c r="I18" i="9"/>
  <c r="G16" i="9"/>
  <c r="G19" i="9"/>
  <c r="G15" i="9"/>
  <c r="G11" i="9"/>
  <c r="G21" i="9"/>
  <c r="G17" i="9"/>
  <c r="G24" i="9"/>
  <c r="G23" i="9"/>
  <c r="G13" i="9"/>
  <c r="G14" i="9"/>
  <c r="G20" i="9"/>
  <c r="G18" i="9"/>
  <c r="G11" i="10"/>
  <c r="G13" i="10"/>
  <c r="G15" i="10"/>
  <c r="I11" i="10"/>
  <c r="I15" i="10"/>
  <c r="I13" i="10"/>
  <c r="E15" i="10" l="1"/>
  <c r="E11" i="10"/>
  <c r="E13" i="10"/>
  <c r="E11" i="9"/>
  <c r="E20" i="9"/>
  <c r="E23" i="9"/>
  <c r="E21" i="9"/>
  <c r="E16" i="9"/>
  <c r="E14" i="9"/>
  <c r="E24" i="9"/>
  <c r="E17" i="9"/>
  <c r="E15" i="9"/>
  <c r="E18" i="9"/>
  <c r="E13" i="9"/>
  <c r="E19" i="9"/>
  <c r="E17" i="8"/>
  <c r="E26" i="8"/>
  <c r="E28" i="8"/>
  <c r="E14" i="8"/>
  <c r="E23" i="8"/>
  <c r="E34" i="8"/>
  <c r="E12" i="8"/>
  <c r="E25" i="8"/>
  <c r="E19" i="8"/>
  <c r="E35" i="8"/>
  <c r="E21" i="8"/>
  <c r="E22" i="8"/>
  <c r="E29" i="8"/>
  <c r="E11" i="8"/>
  <c r="E31" i="8"/>
  <c r="E33" i="8"/>
  <c r="E36" i="8"/>
  <c r="E27" i="8"/>
  <c r="E16" i="8"/>
  <c r="E18" i="8"/>
  <c r="E24" i="8"/>
  <c r="E15" i="6"/>
  <c r="E13" i="6"/>
  <c r="E23" i="7"/>
  <c r="E20" i="7"/>
  <c r="E21" i="7"/>
  <c r="E14" i="7"/>
  <c r="E15" i="7"/>
  <c r="E25" i="7"/>
  <c r="E12" i="7"/>
  <c r="E18" i="7"/>
  <c r="E26" i="7"/>
  <c r="E13" i="7"/>
  <c r="E17" i="7"/>
  <c r="E22" i="7"/>
  <c r="E16" i="6"/>
  <c r="E14" i="6"/>
  <c r="E12" i="6"/>
  <c r="E20" i="14"/>
  <c r="E15" i="14"/>
  <c r="E12" i="14"/>
  <c r="E19" i="14"/>
  <c r="E22" i="14"/>
  <c r="E16" i="14"/>
  <c r="E26" i="14"/>
  <c r="E25" i="14"/>
  <c r="E21" i="5"/>
  <c r="E28" i="5"/>
  <c r="E18" i="5"/>
  <c r="E25" i="5"/>
  <c r="E17" i="5"/>
  <c r="E27" i="5"/>
  <c r="E30" i="5"/>
  <c r="E19" i="5"/>
  <c r="E11" i="5"/>
  <c r="E22" i="5"/>
  <c r="E23" i="5"/>
  <c r="E13" i="5"/>
  <c r="E16" i="5"/>
  <c r="E17" i="4"/>
  <c r="E31" i="4"/>
  <c r="E12" i="4"/>
  <c r="E13" i="4"/>
  <c r="E27" i="4"/>
  <c r="E21" i="4"/>
  <c r="E28" i="4"/>
  <c r="E37" i="4"/>
  <c r="E33" i="4"/>
  <c r="E38" i="3"/>
  <c r="E28" i="3"/>
  <c r="E43" i="3"/>
  <c r="E16" i="3"/>
  <c r="E13" i="3"/>
  <c r="E32" i="3"/>
  <c r="E27" i="3"/>
  <c r="E31" i="3"/>
  <c r="E37" i="3"/>
  <c r="E35" i="3"/>
  <c r="E29" i="3"/>
  <c r="E36" i="3"/>
  <c r="E25" i="3"/>
  <c r="E36" i="2"/>
  <c r="E23" i="1"/>
  <c r="E21" i="1"/>
  <c r="E25" i="2"/>
  <c r="E39" i="2"/>
  <c r="E28" i="2"/>
  <c r="E16" i="2"/>
  <c r="E30" i="2"/>
  <c r="E18" i="1"/>
  <c r="E14" i="1"/>
  <c r="E15" i="2"/>
  <c r="E21" i="2"/>
  <c r="E26" i="2"/>
  <c r="E22" i="2"/>
  <c r="E18" i="2"/>
  <c r="E34" i="2"/>
  <c r="E35" i="2"/>
  <c r="E27" i="1"/>
  <c r="E24" i="1"/>
  <c r="E20" i="1"/>
  <c r="E13" i="1"/>
  <c r="E26" i="4"/>
  <c r="E25" i="4"/>
  <c r="E35" i="4"/>
  <c r="E16" i="4"/>
  <c r="E32" i="4"/>
  <c r="E20" i="4"/>
  <c r="E38" i="4"/>
  <c r="E34" i="4"/>
  <c r="E36" i="4"/>
  <c r="E29" i="4"/>
  <c r="E30" i="4"/>
  <c r="E33" i="3"/>
  <c r="E34" i="3"/>
  <c r="E19" i="3"/>
  <c r="E15" i="3"/>
  <c r="E24" i="3"/>
  <c r="E22" i="3"/>
  <c r="E41" i="3"/>
  <c r="E40" i="3"/>
  <c r="E20" i="3"/>
  <c r="E39" i="3"/>
  <c r="E18" i="3"/>
  <c r="E11" i="3"/>
  <c r="E14" i="3"/>
  <c r="E44" i="3"/>
  <c r="E37" i="2"/>
  <c r="E27" i="2"/>
  <c r="E40" i="2"/>
  <c r="E11" i="2"/>
  <c r="E24" i="2"/>
  <c r="E14" i="2"/>
  <c r="E29" i="1"/>
  <c r="E25" i="1"/>
  <c r="E22" i="1"/>
  <c r="E16" i="1"/>
  <c r="E12" i="1"/>
  <c r="E28" i="1"/>
  <c r="E17" i="1"/>
  <c r="E15" i="1"/>
  <c r="E11" i="1"/>
  <c r="E19" i="2"/>
  <c r="E41" i="2"/>
  <c r="E12" i="2"/>
  <c r="E20" i="2"/>
  <c r="E23" i="2"/>
  <c r="E17" i="2"/>
  <c r="E33" i="2"/>
  <c r="E31" i="2"/>
  <c r="E12" i="12"/>
</calcChain>
</file>

<file path=xl/sharedStrings.xml><?xml version="1.0" encoding="utf-8"?>
<sst xmlns="http://schemas.openxmlformats.org/spreadsheetml/2006/main" count="1459" uniqueCount="544">
  <si>
    <t>BOYS UNDER 9</t>
  </si>
  <si>
    <t>NAME</t>
  </si>
  <si>
    <t>DOB</t>
  </si>
  <si>
    <t>Joel Roshan Raj</t>
  </si>
  <si>
    <t>02/11/2009</t>
  </si>
  <si>
    <t>Ong Jin Xun</t>
  </si>
  <si>
    <t>07/01/2009</t>
  </si>
  <si>
    <t>07/01/2010</t>
  </si>
  <si>
    <t>Simon Qi Xin</t>
  </si>
  <si>
    <t>07/10/2009</t>
  </si>
  <si>
    <t>Vaisshantt Kamalagaran</t>
  </si>
  <si>
    <t>27/05/2009</t>
  </si>
  <si>
    <t>Simarver Singh Bamotra</t>
  </si>
  <si>
    <t>14/06/2010</t>
  </si>
  <si>
    <t>Saairaam A/L Kesavan</t>
  </si>
  <si>
    <t>02/10/2009</t>
  </si>
  <si>
    <t>Tan Yao Sern</t>
  </si>
  <si>
    <t>14/12/2009</t>
  </si>
  <si>
    <t>Nityan Mohan</t>
  </si>
  <si>
    <t>21/10/2009</t>
  </si>
  <si>
    <t>Randhir  Suthyvan</t>
  </si>
  <si>
    <t>15/11/2009</t>
  </si>
  <si>
    <t>Aniessh Thirulokchandar</t>
  </si>
  <si>
    <t>21/02/2010</t>
  </si>
  <si>
    <t>Nevellan Ganesan</t>
  </si>
  <si>
    <t>11/01/2010</t>
  </si>
  <si>
    <t>Namish A/L R.Kuhendranath</t>
  </si>
  <si>
    <t>07/11/2010</t>
  </si>
  <si>
    <t>Siddartha Raj Wong</t>
  </si>
  <si>
    <t>10/03/2009</t>
  </si>
  <si>
    <t>Vejayapragas A/L Peter Rayan</t>
  </si>
  <si>
    <t>16/05/2009</t>
  </si>
  <si>
    <t>Rayyan Rizqin Bin Ahmad Faizul</t>
  </si>
  <si>
    <t>07/07/2009</t>
  </si>
  <si>
    <t>Aidan Naqeeb Bin Muhammad Imran</t>
  </si>
  <si>
    <t>09/01/2010</t>
  </si>
  <si>
    <t>Harishwaran A/L Mageswaran</t>
  </si>
  <si>
    <t>21/04/2010</t>
  </si>
  <si>
    <t>Ian Ng Di Wey</t>
  </si>
  <si>
    <t>12/07/2010</t>
  </si>
  <si>
    <t>Mithraan Kumerasan</t>
  </si>
  <si>
    <t>14/07/2010</t>
  </si>
  <si>
    <t>Ayinkaren A/L Peter Rayan</t>
  </si>
  <si>
    <t>11/11/2010</t>
  </si>
  <si>
    <t>Brayden Lim Yen Huan</t>
  </si>
  <si>
    <t>27/03/2011</t>
  </si>
  <si>
    <t>Julius Tan Li Hao</t>
  </si>
  <si>
    <t>21/07/2011</t>
  </si>
  <si>
    <t>Siddhessh Raj Wong</t>
  </si>
  <si>
    <t>13/08/2011</t>
  </si>
  <si>
    <t>Kaviysh A/L Nathan</t>
  </si>
  <si>
    <t>13/11/2011</t>
  </si>
  <si>
    <t>BOYS UNDER 11</t>
  </si>
  <si>
    <t>Tushyal S/O Selvakumar</t>
  </si>
  <si>
    <t>23/01/2007</t>
  </si>
  <si>
    <t>Rheshvan Anbumani</t>
  </si>
  <si>
    <t>03/01/2008</t>
  </si>
  <si>
    <t>Keshvan Gunasekaran</t>
  </si>
  <si>
    <t>18/02/2008</t>
  </si>
  <si>
    <t>Aaron Phoon En Jie</t>
  </si>
  <si>
    <t>09/04/2007</t>
  </si>
  <si>
    <t>S.Yeggarajan</t>
  </si>
  <si>
    <t>28/03/2008</t>
  </si>
  <si>
    <t>Tay Jun Ren</t>
  </si>
  <si>
    <t>28/01/2008</t>
  </si>
  <si>
    <t>Leong Ye Ze</t>
  </si>
  <si>
    <t>21/05/2007</t>
  </si>
  <si>
    <t>Joshua Rahul Raj</t>
  </si>
  <si>
    <t>22/06/2007</t>
  </si>
  <si>
    <t>Erwin Kros Christopher</t>
  </si>
  <si>
    <t>04/09/2008</t>
  </si>
  <si>
    <t>Zachary Haqeem Bin Mufriz</t>
  </si>
  <si>
    <t>Sujen Ettikan Kandasamy</t>
  </si>
  <si>
    <t>22/02/2007</t>
  </si>
  <si>
    <t>Rasveen A/L Raja Mohan</t>
  </si>
  <si>
    <t>24/03/2008</t>
  </si>
  <si>
    <t>Rafeal Nazeem Bin Mufriz</t>
  </si>
  <si>
    <t>07/11/2008</t>
  </si>
  <si>
    <t>Ang Lin Zhen</t>
  </si>
  <si>
    <t>19/12/2007</t>
  </si>
  <si>
    <t>Jonas Kh'Ng Yue</t>
  </si>
  <si>
    <t>02/02/2008</t>
  </si>
  <si>
    <t>Micaiah Ronen Raj</t>
  </si>
  <si>
    <t>07/11/2007</t>
  </si>
  <si>
    <t>Satchhin Selvanayagam</t>
  </si>
  <si>
    <t>10/03/2007</t>
  </si>
  <si>
    <t>Deshrat Rakesh</t>
  </si>
  <si>
    <t>17/04/2008</t>
  </si>
  <si>
    <t>Christopher Paul Lee Sh'Ng  Yang</t>
  </si>
  <si>
    <t>29/03/2007</t>
  </si>
  <si>
    <t>Sujiith Arulmani</t>
  </si>
  <si>
    <t>09/07/2007</t>
  </si>
  <si>
    <t>Saw Shen Vern</t>
  </si>
  <si>
    <t>08/11/2008</t>
  </si>
  <si>
    <t>Moohanarishie A/L Jayaprakash</t>
  </si>
  <si>
    <t>14/05/2008</t>
  </si>
  <si>
    <t>Reyshmon Mohan</t>
  </si>
  <si>
    <t>18/05/2008</t>
  </si>
  <si>
    <t>Muhammad Ariff Bin Mohd Zaimi</t>
  </si>
  <si>
    <t>07/02/2007</t>
  </si>
  <si>
    <t>Daniel Habinesh A/L Robert Jason</t>
  </si>
  <si>
    <t>14/06/2007</t>
  </si>
  <si>
    <t>Prawin</t>
  </si>
  <si>
    <t>Sidney Chin Seng Yii</t>
  </si>
  <si>
    <t>05/07/2007</t>
  </si>
  <si>
    <t>Aarjun Jeremy Srivastava</t>
  </si>
  <si>
    <t>20/08/2007</t>
  </si>
  <si>
    <t>Dylan Wang Da Ming</t>
  </si>
  <si>
    <t>11/10/2007</t>
  </si>
  <si>
    <t>Maruthavaanan Raguraman</t>
  </si>
  <si>
    <t>26/10/2007</t>
  </si>
  <si>
    <t>Kok Rui Xuan</t>
  </si>
  <si>
    <t>28/11/2007</t>
  </si>
  <si>
    <t>Ryan Chan</t>
  </si>
  <si>
    <t>07/01/2008</t>
  </si>
  <si>
    <t>Mika Andrea John</t>
  </si>
  <si>
    <t>27/02/2008</t>
  </si>
  <si>
    <t>Lee Guo Jing</t>
  </si>
  <si>
    <t>11/04/2008</t>
  </si>
  <si>
    <t>Thivviesh Nadu A/L Kanagaraj Naidu</t>
  </si>
  <si>
    <t>09/08/2008</t>
  </si>
  <si>
    <t>Janardan A/L Sacillan</t>
  </si>
  <si>
    <t>14/08/2008</t>
  </si>
  <si>
    <t>Umar Huzaifah Bin Zahrin Affandi</t>
  </si>
  <si>
    <t>08/09/2008</t>
  </si>
  <si>
    <t>Sarvin Akshya</t>
  </si>
  <si>
    <t>22/09/2008</t>
  </si>
  <si>
    <t>BOYS UNDER 13</t>
  </si>
  <si>
    <t>Tay Jun Qian</t>
  </si>
  <si>
    <t>28/06/2005</t>
  </si>
  <si>
    <t>Jeffery John Lewis</t>
  </si>
  <si>
    <t>14/01/2005</t>
  </si>
  <si>
    <t>Hemant Subramaniam</t>
  </si>
  <si>
    <t>06/04/2006</t>
  </si>
  <si>
    <t>Harold Rynesh Aloysius</t>
  </si>
  <si>
    <t>31/05/2005</t>
  </si>
  <si>
    <t>Isaac Ng Di-Shen</t>
  </si>
  <si>
    <t>21/06/2006</t>
  </si>
  <si>
    <t>Divanesh Kumar A/L Shanmugam Pillai</t>
  </si>
  <si>
    <t>26/10/2005</t>
  </si>
  <si>
    <t>Jaydn Jhan Karpal Singh Deo</t>
  </si>
  <si>
    <t>07/04/2005</t>
  </si>
  <si>
    <t>Tristan Sim Yang Lin</t>
  </si>
  <si>
    <t>18/05/2005</t>
  </si>
  <si>
    <t>Henry Ryshen Aloysius</t>
  </si>
  <si>
    <t>18/09/2006</t>
  </si>
  <si>
    <t>Keeshaan A/L Krishnan</t>
  </si>
  <si>
    <t>12/10/2006</t>
  </si>
  <si>
    <t>Hariprasath  A/L Subramaniam</t>
  </si>
  <si>
    <t>24/01/2005</t>
  </si>
  <si>
    <t>Hardev Singh</t>
  </si>
  <si>
    <t>20/01/2005</t>
  </si>
  <si>
    <t>Karmveer Singh A/L Rajinder Singh</t>
  </si>
  <si>
    <t>05/09/2006</t>
  </si>
  <si>
    <t>Nik Muhammad Afeeq Farhan</t>
  </si>
  <si>
    <t>02/04/2005</t>
  </si>
  <si>
    <t>Loga A/L Anpalagan</t>
  </si>
  <si>
    <t>05/03/2006</t>
  </si>
  <si>
    <t>Jayden Chou Ean</t>
  </si>
  <si>
    <t>21/07/2005</t>
  </si>
  <si>
    <t>Krisyant Mahendran</t>
  </si>
  <si>
    <t>06/12/2005</t>
  </si>
  <si>
    <t>Ian Goh Yu Hong</t>
  </si>
  <si>
    <t>08/07/2006</t>
  </si>
  <si>
    <t>Tan Yong Ming</t>
  </si>
  <si>
    <t>Abinaash  S.Anbarasu</t>
  </si>
  <si>
    <t>13/02/2006</t>
  </si>
  <si>
    <t>Nashon Joseph Ha Khen Li</t>
  </si>
  <si>
    <t>16/11/2006</t>
  </si>
  <si>
    <t>Login A/L Anpalagan</t>
  </si>
  <si>
    <t>Suriagajan  Sivanesan</t>
  </si>
  <si>
    <t>27/02/2005</t>
  </si>
  <si>
    <t>Sanjeish Naidu A/L Kanagaraj Naidu</t>
  </si>
  <si>
    <t>05/05/2005</t>
  </si>
  <si>
    <t>Aashvath Kumar</t>
  </si>
  <si>
    <t>23/05/2005</t>
  </si>
  <si>
    <t>Rhuban Shanmugam</t>
  </si>
  <si>
    <t>12/08/2005</t>
  </si>
  <si>
    <t>Ryan Dylan Nirmal Paulose</t>
  </si>
  <si>
    <t>18/09/2005</t>
  </si>
  <si>
    <t>Chan Jake</t>
  </si>
  <si>
    <t>08/11/2005</t>
  </si>
  <si>
    <t>Mohankumar Sureshkumar</t>
  </si>
  <si>
    <t>19/01/2006</t>
  </si>
  <si>
    <t>Lucas Yeo Jien Ji</t>
  </si>
  <si>
    <t>22/04/2006</t>
  </si>
  <si>
    <t>Badi'Uzzaman Sa'Id Nursi Bin Zahrin Affandi</t>
  </si>
  <si>
    <t>05/06/2006</t>
  </si>
  <si>
    <t>Tivyan Mohan</t>
  </si>
  <si>
    <t>18/06/2006</t>
  </si>
  <si>
    <t>Kok Rui Min</t>
  </si>
  <si>
    <t>24/06/2006</t>
  </si>
  <si>
    <t>Keerthan Senavarayan</t>
  </si>
  <si>
    <t>06/09/2006</t>
  </si>
  <si>
    <t>Shaasvin Kumaar A/L Sureshkumar</t>
  </si>
  <si>
    <t>11/09/2006</t>
  </si>
  <si>
    <t>Muhammad Nabil Qayyum Bin Mohamad Nazri</t>
  </si>
  <si>
    <t>02/10/2006</t>
  </si>
  <si>
    <t>Saraveishveren A/L Vishvanathan</t>
  </si>
  <si>
    <t>07/10/2006</t>
  </si>
  <si>
    <t>Tan Ler Pin</t>
  </si>
  <si>
    <t>30/12/2006</t>
  </si>
  <si>
    <t>BOYS UNDER 15</t>
  </si>
  <si>
    <t>Thineshraj A/L Chandrasegaran</t>
  </si>
  <si>
    <t>26/07/2004</t>
  </si>
  <si>
    <t>13/02/2003</t>
  </si>
  <si>
    <t>Divyessh Sivakumar</t>
  </si>
  <si>
    <t>22/01/2003</t>
  </si>
  <si>
    <t>Aidan Yunus</t>
  </si>
  <si>
    <t>15/09/2004</t>
  </si>
  <si>
    <t>Derrick Loi Jen How</t>
  </si>
  <si>
    <t>06/11/2004</t>
  </si>
  <si>
    <t>Yugal Eeshwar</t>
  </si>
  <si>
    <t>25/11/2003</t>
  </si>
  <si>
    <t>R.Sutejranjna Sunathan</t>
  </si>
  <si>
    <t>03/02/2003</t>
  </si>
  <si>
    <t>Muhammad Idlan Hakimi Bin Norshiman</t>
  </si>
  <si>
    <t>25/12/2003</t>
  </si>
  <si>
    <t>Ong Jin Jian</t>
  </si>
  <si>
    <t>17/07/2003</t>
  </si>
  <si>
    <t>Lishnu Hariish</t>
  </si>
  <si>
    <t>23/07/2003</t>
  </si>
  <si>
    <t>Ainul Amir Julian Bin Ainul Azlan</t>
  </si>
  <si>
    <t>10/07/2003</t>
  </si>
  <si>
    <t>21/05/2004</t>
  </si>
  <si>
    <t>Jaden Noel Ha Khen Zhi</t>
  </si>
  <si>
    <t>01/01/2005</t>
  </si>
  <si>
    <t>Adrian Dass</t>
  </si>
  <si>
    <t>14/06/2004</t>
  </si>
  <si>
    <t>Ang Lin Shan</t>
  </si>
  <si>
    <t>20/05/2003</t>
  </si>
  <si>
    <t>Ng Chee Jiet</t>
  </si>
  <si>
    <t>24/09/2003</t>
  </si>
  <si>
    <t>Kok Jin Hui</t>
  </si>
  <si>
    <t>26/05/2003</t>
  </si>
  <si>
    <t>Gareth Lim Boon Shen</t>
  </si>
  <si>
    <t>28/05/2004</t>
  </si>
  <si>
    <t>Abdul Halim Bin Mohd Nadziruddin</t>
  </si>
  <si>
    <t>10/03/2004</t>
  </si>
  <si>
    <t>Saran Raj Sivaraj</t>
  </si>
  <si>
    <t>23/06/2003</t>
  </si>
  <si>
    <t>Siddharth Kumaran A/L Sunder</t>
  </si>
  <si>
    <t>17/09/2003</t>
  </si>
  <si>
    <t>Hariprasad Gangatharan</t>
  </si>
  <si>
    <t>14/11/2003</t>
  </si>
  <si>
    <t>Mharvin A/L Sivakumar</t>
  </si>
  <si>
    <t>15/12/2003</t>
  </si>
  <si>
    <t>Mikyle Ryan John</t>
  </si>
  <si>
    <t>02/01/2004</t>
  </si>
  <si>
    <t>Praveen Rajendran</t>
  </si>
  <si>
    <t>08/03/2004</t>
  </si>
  <si>
    <t>Nicholas Tan Jue Wei</t>
  </si>
  <si>
    <t>07/10/2004</t>
  </si>
  <si>
    <t>Muhammad Hazrif Bin Abdul Rahman Raja</t>
  </si>
  <si>
    <t>15/10/2004</t>
  </si>
  <si>
    <t>BOYS UNDER 17</t>
  </si>
  <si>
    <t>Kerwin Teh Ker Wei</t>
  </si>
  <si>
    <t>17/03/2001</t>
  </si>
  <si>
    <t>Justin Ho Sai Kit</t>
  </si>
  <si>
    <t>05/09/2002</t>
  </si>
  <si>
    <t>Sacchin Kumar Sivanesan</t>
  </si>
  <si>
    <t>09/10/2002</t>
  </si>
  <si>
    <t>Jonathan Lau Zhao Hong</t>
  </si>
  <si>
    <t>27/08/2001</t>
  </si>
  <si>
    <t>Muhammad Harris Bin Ramlee</t>
  </si>
  <si>
    <t>22/01/2001</t>
  </si>
  <si>
    <t>Ashveen Arasan Anbusamy</t>
  </si>
  <si>
    <t>06/02/2002</t>
  </si>
  <si>
    <t>Low Qing Xen, Shaun</t>
  </si>
  <si>
    <t>29/10/2002</t>
  </si>
  <si>
    <t>Joel Lau Zhao Sheng</t>
  </si>
  <si>
    <t>Praathish Ravintharan</t>
  </si>
  <si>
    <t>23/09/2001</t>
  </si>
  <si>
    <t>Tan Jian Lun</t>
  </si>
  <si>
    <t>13/10/2001</t>
  </si>
  <si>
    <t>12/12/2002</t>
  </si>
  <si>
    <t>Tan Teong Hee</t>
  </si>
  <si>
    <t>24/10/2002</t>
  </si>
  <si>
    <t>Kok Chen Tzen</t>
  </si>
  <si>
    <t>17/12/2002</t>
  </si>
  <si>
    <t>Sredaran A/L M.Magesvaran</t>
  </si>
  <si>
    <t>30/01/2001</t>
  </si>
  <si>
    <t>Siveshearn Jaynessh</t>
  </si>
  <si>
    <t>16/05/2001</t>
  </si>
  <si>
    <t>Piraavaanaa A/L Jayaprakash</t>
  </si>
  <si>
    <t>28/08/2001</t>
  </si>
  <si>
    <t>Kavinesh Kunasekaram</t>
  </si>
  <si>
    <t>31/03/2001</t>
  </si>
  <si>
    <t>Deenaprasaath Mani A/L Sivenesan</t>
  </si>
  <si>
    <t>14/10/2001</t>
  </si>
  <si>
    <t>07/12/2002</t>
  </si>
  <si>
    <t>Marcus Yeo Jien Wei</t>
  </si>
  <si>
    <t>18/06/2001</t>
  </si>
  <si>
    <t>GIRLS UNDER 9</t>
  </si>
  <si>
    <t>Joshika Ettikan Kandasamy</t>
  </si>
  <si>
    <t>23/02/2009</t>
  </si>
  <si>
    <t>Aneqpreet Kaur A/P Rajinder Singh</t>
  </si>
  <si>
    <t>21/12/2009</t>
  </si>
  <si>
    <t>Laxmiy Thayalan</t>
  </si>
  <si>
    <t>19/02/2010</t>
  </si>
  <si>
    <t>Sharika Prabhu</t>
  </si>
  <si>
    <t>05/07/2010</t>
  </si>
  <si>
    <t>Navnita A/P Baskaran</t>
  </si>
  <si>
    <t>16/03/2009</t>
  </si>
  <si>
    <t>Nuraisya Bt Mohd Zaimi</t>
  </si>
  <si>
    <t>04/03/2009</t>
  </si>
  <si>
    <t>Vasundhra Kumerasan</t>
  </si>
  <si>
    <t>08/01/2009</t>
  </si>
  <si>
    <t>Hemma A/P Shanmugam</t>
  </si>
  <si>
    <t>08/02/2009</t>
  </si>
  <si>
    <t>Chan Jolie</t>
  </si>
  <si>
    <t>18/02/2009</t>
  </si>
  <si>
    <t>Nur Nabila Qistina Binti Mohamad Nazri</t>
  </si>
  <si>
    <t>01/06/2009</t>
  </si>
  <si>
    <t>Thivya Shree Gangatharan</t>
  </si>
  <si>
    <t>23/09/2009</t>
  </si>
  <si>
    <t>Navvenaa A/P Krishnan</t>
  </si>
  <si>
    <t>03/03/2010</t>
  </si>
  <si>
    <t>Titikksha Baskaran</t>
  </si>
  <si>
    <t>23/06/2010</t>
  </si>
  <si>
    <t>GIRLS UNDER 11</t>
  </si>
  <si>
    <t>Venushana Theenaharan</t>
  </si>
  <si>
    <t>19/01/2008</t>
  </si>
  <si>
    <t>Nuralya Syafikal</t>
  </si>
  <si>
    <t>13/03/2007</t>
  </si>
  <si>
    <t>Sarvinna Ravichandran</t>
  </si>
  <si>
    <t>22/11/2007</t>
  </si>
  <si>
    <t>Rachel Soo Xian En</t>
  </si>
  <si>
    <t>08/04/2008</t>
  </si>
  <si>
    <t>Anusha Raymond</t>
  </si>
  <si>
    <t>23/03/2007</t>
  </si>
  <si>
    <t>Jazz Chong Pei Hua</t>
  </si>
  <si>
    <t>22/03/2008</t>
  </si>
  <si>
    <t>Tvissha Tanushri Kamalagaran</t>
  </si>
  <si>
    <t>16/09/2007</t>
  </si>
  <si>
    <t>Ashwiqa Kumar</t>
  </si>
  <si>
    <t>15/08/2008</t>
  </si>
  <si>
    <t>Pearlie Chin Pei Xing</t>
  </si>
  <si>
    <t>02/10/2007</t>
  </si>
  <si>
    <t>Thon E- Rynn</t>
  </si>
  <si>
    <t>21/09/2007</t>
  </si>
  <si>
    <t>Hani Rania Bt Abdual Rahman Raja</t>
  </si>
  <si>
    <t>04/04/2007</t>
  </si>
  <si>
    <t>Abbiramyy Subramanian</t>
  </si>
  <si>
    <t>23/02/2007</t>
  </si>
  <si>
    <t>Rosshieni</t>
  </si>
  <si>
    <t>13/01/2007</t>
  </si>
  <si>
    <t>Durreshwary A/P Suresh</t>
  </si>
  <si>
    <t>01/03/2007</t>
  </si>
  <si>
    <t>Menaha D/O Pramasivam</t>
  </si>
  <si>
    <t>30/03/2007</t>
  </si>
  <si>
    <t>Netrra A/P Suresh Kumar</t>
  </si>
  <si>
    <t>28/02/2008</t>
  </si>
  <si>
    <t>Magdalene Jabamalar Noel</t>
  </si>
  <si>
    <t>10/04/2008</t>
  </si>
  <si>
    <t>Rashmika Shre Ragu</t>
  </si>
  <si>
    <t>30/09/2008</t>
  </si>
  <si>
    <t>Esh Kyra Kaur Kler</t>
  </si>
  <si>
    <t>06/11/2008</t>
  </si>
  <si>
    <t>GIRLS UNDER 13</t>
  </si>
  <si>
    <t>Reshika Ravichandran</t>
  </si>
  <si>
    <t>Raneetta Renjini Anbusamy</t>
  </si>
  <si>
    <t>03/07/2006</t>
  </si>
  <si>
    <t>Leshantini</t>
  </si>
  <si>
    <t>14/03/2005</t>
  </si>
  <si>
    <t>Shalini Muriges</t>
  </si>
  <si>
    <t>12/04/2006</t>
  </si>
  <si>
    <t>Vinikasheinie Kulasegaran</t>
  </si>
  <si>
    <t>17/11/2005</t>
  </si>
  <si>
    <t>Vitrikashenie Kulasegaran</t>
  </si>
  <si>
    <t>Darsyanaa Ravintharan</t>
  </si>
  <si>
    <t>28/06/2006</t>
  </si>
  <si>
    <t>Joelle Rou-Ern Phuah</t>
  </si>
  <si>
    <t>01/02/2005</t>
  </si>
  <si>
    <t>Yashwini Raghavaendhra Thayalan</t>
  </si>
  <si>
    <t>29/12/2005</t>
  </si>
  <si>
    <t>Chandrika Prabhu</t>
  </si>
  <si>
    <t>02/03/2006</t>
  </si>
  <si>
    <t>Dakshyani Muniandy</t>
  </si>
  <si>
    <t>10/04/2006</t>
  </si>
  <si>
    <t>Laalitaambigai Vengadasalam</t>
  </si>
  <si>
    <t>10/10/2005</t>
  </si>
  <si>
    <t>Durghashini Selvakumar</t>
  </si>
  <si>
    <t>Yashwini Thiruvaluvar</t>
  </si>
  <si>
    <t>Kirtena A/P Chandera Perakash</t>
  </si>
  <si>
    <t>Michelle Lim Yuet Ching</t>
  </si>
  <si>
    <t>30/01/2005</t>
  </si>
  <si>
    <t>Sharanya Selavarajan</t>
  </si>
  <si>
    <t>01/03/2006</t>
  </si>
  <si>
    <t>Vanesse Chong Mun Lin</t>
  </si>
  <si>
    <t>05/08/2005</t>
  </si>
  <si>
    <t>Nurin Irdina Azwan</t>
  </si>
  <si>
    <t>28/11/2006</t>
  </si>
  <si>
    <t>Anoshka Anandan</t>
  </si>
  <si>
    <t>10/11/2006</t>
  </si>
  <si>
    <t>Sum Jo Ee</t>
  </si>
  <si>
    <t>06/04/2005</t>
  </si>
  <si>
    <t>Ashadieeyah Nabeeha Binti Muhammad Imran</t>
  </si>
  <si>
    <t>17/04/2005</t>
  </si>
  <si>
    <t>Tan Ler Ning</t>
  </si>
  <si>
    <t>16/07/2005</t>
  </si>
  <si>
    <t>Koshalya Rajendran</t>
  </si>
  <si>
    <t>30/08/2005</t>
  </si>
  <si>
    <t>Naomi Jeevamalar Noel</t>
  </si>
  <si>
    <t>09/10/2005</t>
  </si>
  <si>
    <t>Ishana Prem Anand</t>
  </si>
  <si>
    <t>12/01/2006</t>
  </si>
  <si>
    <t>Odelia Jayantika Edwards</t>
  </si>
  <si>
    <t>17/05/2006</t>
  </si>
  <si>
    <t>Fariesha Khalila Bt. Yushaini</t>
  </si>
  <si>
    <t>28/10/2006</t>
  </si>
  <si>
    <t>GIRLS UNDER 15</t>
  </si>
  <si>
    <t>Vharsha Mithraa A/P Dinesh</t>
  </si>
  <si>
    <t>27/06/2003</t>
  </si>
  <si>
    <t>Vashti Vinodhini</t>
  </si>
  <si>
    <t>19/08/2004</t>
  </si>
  <si>
    <t>Jennifer Joan Lewis</t>
  </si>
  <si>
    <t>01/07/2003</t>
  </si>
  <si>
    <t>N.Shasmithaa</t>
  </si>
  <si>
    <t>01/05/2003</t>
  </si>
  <si>
    <t>Jasmine Mastura</t>
  </si>
  <si>
    <t>20/08/2003</t>
  </si>
  <si>
    <t>Katrina Chin May Yii</t>
  </si>
  <si>
    <t>15/08/2003</t>
  </si>
  <si>
    <t>Heisha Krishnan</t>
  </si>
  <si>
    <t>18/10/2003</t>
  </si>
  <si>
    <t>Achreen Kaur A/P Rajinder Singh</t>
  </si>
  <si>
    <t>13/01/2004</t>
  </si>
  <si>
    <t>Navya Rajan</t>
  </si>
  <si>
    <t>14/08/2004</t>
  </si>
  <si>
    <t>05/04/2004</t>
  </si>
  <si>
    <t>Wang Caitlin</t>
  </si>
  <si>
    <t>26/05/2004</t>
  </si>
  <si>
    <t>Shahida Zahra Bt Zarir</t>
  </si>
  <si>
    <t>26/12/2003</t>
  </si>
  <si>
    <t>Yasha Durgashine</t>
  </si>
  <si>
    <t>01/10/2003</t>
  </si>
  <si>
    <t>Tan Shin Yin</t>
  </si>
  <si>
    <t>Remashree Muniandy</t>
  </si>
  <si>
    <t>20/01/2002</t>
  </si>
  <si>
    <t>Dhivyashree Senavarayan</t>
  </si>
  <si>
    <t>13/07/2002</t>
  </si>
  <si>
    <t>Thamaiyanthi Subramaniam</t>
  </si>
  <si>
    <t>01/04/2002</t>
  </si>
  <si>
    <t>Hadiya Binti Ahmad Fhamy</t>
  </si>
  <si>
    <t>30/05/2001</t>
  </si>
  <si>
    <t>Joselyn Marie Lee</t>
  </si>
  <si>
    <t>29/05/2002</t>
  </si>
  <si>
    <t>Points Awarded</t>
  </si>
  <si>
    <t>Draw of 64</t>
  </si>
  <si>
    <t>Star 1</t>
  </si>
  <si>
    <t>Star 2</t>
  </si>
  <si>
    <t>STATE CLOSED</t>
  </si>
  <si>
    <t>PLAYERS PERFORMANCE LIST 2017 / 2018</t>
  </si>
  <si>
    <t>POINTS</t>
  </si>
  <si>
    <t>RANK</t>
  </si>
  <si>
    <t>Jayden Tan Li Kai</t>
  </si>
  <si>
    <t>11*</t>
  </si>
  <si>
    <t>Remarks:</t>
  </si>
  <si>
    <t>-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</si>
  <si>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represent in a higher age group category for that particular tournament.</t>
    </r>
  </si>
  <si>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participated in a lower age group category for that particular tournament.</t>
    </r>
  </si>
  <si>
    <r>
      <t xml:space="preserve">Player name with </t>
    </r>
    <r>
      <rPr>
        <b/>
        <i/>
        <sz val="11"/>
        <color theme="1"/>
        <rFont val="Calibri"/>
        <family val="2"/>
        <scheme val="minor"/>
      </rPr>
      <t xml:space="preserve">ITALIC </t>
    </r>
    <r>
      <rPr>
        <sz val="11"/>
        <color theme="1"/>
        <rFont val="Calibri"/>
        <family val="2"/>
        <scheme val="minor"/>
      </rPr>
      <t>is transffered to higher age category due to the monthly cut off date.</t>
    </r>
  </si>
  <si>
    <t>W/O</t>
  </si>
  <si>
    <t>88*</t>
  </si>
  <si>
    <t>80**</t>
  </si>
  <si>
    <t>Khartikeya Raman Thurasamy</t>
  </si>
  <si>
    <t>Miethesh Raman A/L Thurasamy</t>
  </si>
  <si>
    <t>Sivananthan Seliyan</t>
  </si>
  <si>
    <t>Isabel Ching Ling Choo</t>
  </si>
  <si>
    <t>Lim Yih Teng</t>
  </si>
  <si>
    <t>Tiyaggu A/L K. Ramu</t>
  </si>
  <si>
    <t>GIRLS UNDER 17</t>
  </si>
  <si>
    <t>TOTAL POINTS</t>
  </si>
  <si>
    <t>Eshwar Evan Dmitry Klokol</t>
  </si>
  <si>
    <t>Lee Yi En</t>
  </si>
  <si>
    <t>BOYS UNDER 19</t>
  </si>
  <si>
    <t>Sunil Kumar Sivanesan</t>
  </si>
  <si>
    <t>Darryl Gan Zi Kang</t>
  </si>
  <si>
    <t>Marvind Varmma A/L Dinesh</t>
  </si>
  <si>
    <t>Nalan Subramaniam</t>
  </si>
  <si>
    <t>Kiran Raj A/L Kaneswaran</t>
  </si>
  <si>
    <t>Shri Viknsh Balasubramaniam</t>
  </si>
  <si>
    <t>Selvaganesh Selvamohan</t>
  </si>
  <si>
    <t>Naven A/L Mahalingam</t>
  </si>
  <si>
    <t>GIRLS UNDER 19</t>
  </si>
  <si>
    <t>Alexandria Ryanka Aloysius</t>
  </si>
  <si>
    <t>Yashwinie Seliyan</t>
  </si>
  <si>
    <t xml:space="preserve"> BOYS UNDER 9</t>
  </si>
  <si>
    <t>SELANGOR PLAYER PERFORMANCE RESULT 2017/2018 - JANUARY</t>
  </si>
  <si>
    <t>SELANGOR PLAYER PERFORMANCE RESULT 2017/2018</t>
  </si>
  <si>
    <t>Mohan kumar Sureshkumar</t>
  </si>
  <si>
    <t>Aghilan Shanmugam</t>
  </si>
  <si>
    <t>Christopher Lee Shng Yang</t>
  </si>
  <si>
    <t>Dickson Tay Zhi Ken</t>
  </si>
  <si>
    <t>Suren A/L Krishnan</t>
  </si>
  <si>
    <t>Lithiya Selvakumar</t>
  </si>
  <si>
    <t>Rosshieni Ramesh</t>
  </si>
  <si>
    <t>Tiraa Sanjana Indran</t>
  </si>
  <si>
    <t>Vishmitha Krisna Kumar</t>
  </si>
  <si>
    <t>Sweetha Pramasivam</t>
  </si>
  <si>
    <t>NJC 2018</t>
  </si>
  <si>
    <t>KLJO 2017</t>
  </si>
  <si>
    <t>CIMB RSNJC 1ST 2018</t>
  </si>
  <si>
    <t>M. Thaneswar Manimaran</t>
  </si>
  <si>
    <t>CIMB NJC 1ST 2018</t>
  </si>
  <si>
    <t>TECHNOFORM</t>
  </si>
  <si>
    <t>BORNEO 2018</t>
  </si>
  <si>
    <t>11 (BU11)</t>
  </si>
  <si>
    <t>45 (BU13)</t>
  </si>
  <si>
    <t>23 (BU13)</t>
  </si>
  <si>
    <t>12 (BU13)</t>
  </si>
  <si>
    <t>19 (BU13)</t>
  </si>
  <si>
    <t>38 (BU15)</t>
  </si>
  <si>
    <t>11 (BU17)</t>
  </si>
  <si>
    <t>6 (BU17)</t>
  </si>
  <si>
    <t>19 (GU11)</t>
  </si>
  <si>
    <t>20 (GU15)</t>
  </si>
  <si>
    <t>18 (GU15)</t>
  </si>
  <si>
    <t>8 (GU19)</t>
  </si>
  <si>
    <t>PJO 2018</t>
  </si>
  <si>
    <t>Yaateendraa A/L Sureshkumar</t>
  </si>
  <si>
    <t>12-10-2010</t>
  </si>
  <si>
    <t>Sanjeev Jeyabalan</t>
  </si>
  <si>
    <t>02/04/2000</t>
  </si>
  <si>
    <t>SPORT EXECL 1ST 2018</t>
  </si>
  <si>
    <t>MONTH: JULY 2018</t>
  </si>
  <si>
    <t>From BU9</t>
  </si>
  <si>
    <t>From BU11</t>
  </si>
  <si>
    <t>04/01/2006</t>
  </si>
  <si>
    <t>From BU13</t>
  </si>
  <si>
    <t>27/01/2003</t>
  </si>
  <si>
    <t>From BU15</t>
  </si>
  <si>
    <t>From BU17</t>
  </si>
  <si>
    <t>From GU9</t>
  </si>
  <si>
    <t>From GU11</t>
  </si>
  <si>
    <t>25/12/2006</t>
  </si>
  <si>
    <t>20/03/2005</t>
  </si>
  <si>
    <t>03/01/2004</t>
  </si>
  <si>
    <t>From GU13</t>
  </si>
  <si>
    <t>From GU15</t>
  </si>
  <si>
    <t>26/03/2000</t>
  </si>
  <si>
    <t>04/08/1999</t>
  </si>
  <si>
    <t>CIMB RSNJC 2ND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</si>
</sst>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4">
    <xf numFmtId="0" fontId="0" fillId="0" borderId="0" xfId="0"/>
    <xf numFmtId="0" fontId="1" fillId="0" borderId="0" xfId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/>
    </xf>
    <xf numFmtId="0" fontId="17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/>
    </xf>
    <xf numFmtId="14" fontId="2" fillId="0" borderId="1" xfId="1" applyNumberFormat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19" xfId="1" applyFont="1" applyFill="1" applyBorder="1" applyAlignment="1">
      <alignment horizontal="center" vertical="center"/>
    </xf>
    <xf numFmtId="14" fontId="2" fillId="0" borderId="19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17" fillId="0" borderId="0" xfId="1" applyFont="1" applyFill="1" applyAlignment="1">
      <alignment vertical="center"/>
    </xf>
    <xf numFmtId="14" fontId="15" fillId="0" borderId="1" xfId="1" applyNumberFormat="1" applyFont="1" applyFill="1" applyBorder="1" applyAlignment="1">
      <alignment horizontal="center" vertical="center"/>
    </xf>
    <xf numFmtId="14" fontId="17" fillId="0" borderId="1" xfId="1" applyNumberFormat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center"/>
    </xf>
    <xf numFmtId="14" fontId="2" fillId="0" borderId="17" xfId="1" applyNumberFormat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164" fontId="19" fillId="0" borderId="23" xfId="0" applyNumberFormat="1" applyFont="1" applyBorder="1" applyAlignment="1">
      <alignment horizontal="center" vertical="top"/>
    </xf>
    <xf numFmtId="164" fontId="0" fillId="0" borderId="2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23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23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6" borderId="1" xfId="0" applyFont="1" applyFill="1" applyBorder="1" applyAlignment="1">
      <alignment vertical="center"/>
    </xf>
    <xf numFmtId="14" fontId="0" fillId="0" borderId="1" xfId="0" quotePrefix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1" xfId="0" applyFont="1" applyFill="1" applyBorder="1" applyAlignment="1">
      <alignment vertical="center"/>
    </xf>
    <xf numFmtId="14" fontId="0" fillId="0" borderId="1" xfId="0" quotePrefix="1" applyNumberFormat="1" applyFont="1" applyBorder="1" applyAlignment="1">
      <alignment horizontal="center" vertical="center"/>
    </xf>
    <xf numFmtId="0" fontId="0" fillId="0" borderId="0" xfId="0" quotePrefix="1" applyFont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1" xfId="0" quotePrefix="1" applyFont="1" applyBorder="1" applyAlignment="1">
      <alignment horizontal="center" vertical="center"/>
    </xf>
    <xf numFmtId="0" fontId="0" fillId="8" borderId="0" xfId="0" applyFont="1" applyFill="1" applyAlignment="1">
      <alignment vertical="center"/>
    </xf>
    <xf numFmtId="0" fontId="13" fillId="6" borderId="1" xfId="0" applyFont="1" applyFill="1" applyBorder="1" applyAlignment="1">
      <alignment vertical="center"/>
    </xf>
    <xf numFmtId="0" fontId="0" fillId="5" borderId="0" xfId="0" applyFont="1" applyFill="1" applyAlignment="1">
      <alignment horizontal="center" vertical="center"/>
    </xf>
    <xf numFmtId="14" fontId="0" fillId="0" borderId="23" xfId="0" quotePrefix="1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0" fillId="7" borderId="23" xfId="0" applyFont="1" applyFill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AE86"/>
  <sheetViews>
    <sheetView topLeftCell="S1" workbookViewId="0">
      <selection activeCell="AC24" sqref="AC24"/>
    </sheetView>
  </sheetViews>
  <sheetFormatPr defaultColWidth="11" defaultRowHeight="15" x14ac:dyDescent="0.25"/>
  <cols>
    <col min="1" max="2" width="11" style="34"/>
    <col min="3" max="3" width="6.7109375" style="33" customWidth="1"/>
    <col min="4" max="4" width="33.28515625" style="34" customWidth="1"/>
    <col min="5" max="5" width="11.85546875" style="35" customWidth="1"/>
    <col min="6" max="6" width="12.85546875" style="35" customWidth="1"/>
    <col min="7" max="7" width="11" style="34"/>
    <col min="8" max="8" width="6.7109375" style="33" customWidth="1"/>
    <col min="9" max="9" width="40.85546875" style="34" customWidth="1"/>
    <col min="10" max="10" width="11.85546875" style="35" customWidth="1"/>
    <col min="11" max="11" width="12.85546875" style="35" customWidth="1"/>
    <col min="12" max="12" width="11" style="34"/>
    <col min="13" max="13" width="6.7109375" style="33" customWidth="1"/>
    <col min="14" max="14" width="40.85546875" style="34" customWidth="1"/>
    <col min="15" max="15" width="11.85546875" style="35" customWidth="1"/>
    <col min="16" max="16" width="12.85546875" style="35" customWidth="1"/>
    <col min="17" max="17" width="11" style="34"/>
    <col min="18" max="18" width="6.7109375" style="33" customWidth="1"/>
    <col min="19" max="19" width="40.85546875" style="34" customWidth="1"/>
    <col min="20" max="20" width="11.85546875" style="35" customWidth="1"/>
    <col min="21" max="21" width="12.85546875" style="35" customWidth="1"/>
    <col min="22" max="22" width="11" style="34"/>
    <col min="23" max="23" width="6.7109375" style="33" customWidth="1"/>
    <col min="24" max="24" width="40.85546875" style="34" customWidth="1"/>
    <col min="25" max="25" width="11.85546875" style="35" customWidth="1"/>
    <col min="26" max="26" width="12.85546875" style="35" customWidth="1"/>
    <col min="27" max="27" width="11" style="34"/>
    <col min="28" max="28" width="6.7109375" style="33" customWidth="1"/>
    <col min="29" max="29" width="40.85546875" style="34" customWidth="1"/>
    <col min="30" max="30" width="11.85546875" style="35" customWidth="1"/>
    <col min="31" max="31" width="12.85546875" style="35" customWidth="1"/>
    <col min="32" max="16384" width="11" style="34"/>
  </cols>
  <sheetData>
    <row r="5" spans="3:31" x14ac:dyDescent="0.2">
      <c r="C5" s="127" t="s">
        <v>489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</row>
    <row r="6" spans="3:31" x14ac:dyDescent="0.2">
      <c r="C6" s="127" t="s">
        <v>488</v>
      </c>
      <c r="D6" s="127"/>
      <c r="E6" s="127"/>
      <c r="F6" s="127"/>
      <c r="G6" s="36"/>
      <c r="H6" s="127" t="s">
        <v>52</v>
      </c>
      <c r="I6" s="127"/>
      <c r="J6" s="127"/>
      <c r="K6" s="127"/>
      <c r="L6" s="36"/>
      <c r="M6" s="127" t="s">
        <v>127</v>
      </c>
      <c r="N6" s="127"/>
      <c r="O6" s="127"/>
      <c r="P6" s="127"/>
      <c r="Q6" s="36"/>
      <c r="R6" s="127" t="s">
        <v>202</v>
      </c>
      <c r="S6" s="127"/>
      <c r="T6" s="127"/>
      <c r="U6" s="127"/>
      <c r="V6" s="36"/>
      <c r="W6" s="127" t="s">
        <v>255</v>
      </c>
      <c r="X6" s="127"/>
      <c r="Y6" s="127"/>
      <c r="Z6" s="127"/>
      <c r="AA6" s="37"/>
      <c r="AB6" s="127" t="s">
        <v>476</v>
      </c>
      <c r="AC6" s="127"/>
      <c r="AD6" s="127"/>
      <c r="AE6" s="127"/>
    </row>
    <row r="7" spans="3:31" x14ac:dyDescent="0.2">
      <c r="C7" s="38" t="s">
        <v>455</v>
      </c>
      <c r="D7" s="36" t="s">
        <v>1</v>
      </c>
      <c r="E7" s="36" t="s">
        <v>2</v>
      </c>
      <c r="F7" s="36" t="s">
        <v>473</v>
      </c>
      <c r="G7" s="36"/>
      <c r="H7" s="38" t="s">
        <v>455</v>
      </c>
      <c r="I7" s="36" t="s">
        <v>1</v>
      </c>
      <c r="J7" s="36" t="s">
        <v>2</v>
      </c>
      <c r="K7" s="36" t="s">
        <v>473</v>
      </c>
      <c r="L7" s="36"/>
      <c r="M7" s="39" t="s">
        <v>455</v>
      </c>
      <c r="N7" s="40" t="s">
        <v>1</v>
      </c>
      <c r="O7" s="40" t="s">
        <v>2</v>
      </c>
      <c r="P7" s="40" t="s">
        <v>473</v>
      </c>
      <c r="Q7" s="40"/>
      <c r="R7" s="39" t="s">
        <v>455</v>
      </c>
      <c r="S7" s="40" t="s">
        <v>1</v>
      </c>
      <c r="T7" s="40" t="s">
        <v>2</v>
      </c>
      <c r="U7" s="40" t="s">
        <v>473</v>
      </c>
      <c r="V7" s="40"/>
      <c r="W7" s="39" t="s">
        <v>455</v>
      </c>
      <c r="X7" s="40" t="s">
        <v>1</v>
      </c>
      <c r="Y7" s="40" t="s">
        <v>2</v>
      </c>
      <c r="Z7" s="40" t="s">
        <v>473</v>
      </c>
      <c r="AA7" s="36"/>
      <c r="AB7" s="39" t="s">
        <v>455</v>
      </c>
      <c r="AC7" s="40" t="s">
        <v>1</v>
      </c>
      <c r="AD7" s="40" t="s">
        <v>2</v>
      </c>
      <c r="AE7" s="40" t="s">
        <v>473</v>
      </c>
    </row>
    <row r="8" spans="3:31" x14ac:dyDescent="0.2">
      <c r="C8" s="41">
        <v>1</v>
      </c>
      <c r="D8" s="37" t="s">
        <v>5</v>
      </c>
      <c r="E8" s="42" t="s">
        <v>6</v>
      </c>
      <c r="F8" s="43">
        <v>292.5</v>
      </c>
      <c r="G8" s="43"/>
      <c r="H8" s="41">
        <v>1</v>
      </c>
      <c r="I8" s="37" t="s">
        <v>57</v>
      </c>
      <c r="J8" s="42" t="s">
        <v>58</v>
      </c>
      <c r="K8" s="43">
        <v>302.32</v>
      </c>
      <c r="L8" s="43"/>
      <c r="M8" s="41">
        <v>1</v>
      </c>
      <c r="N8" s="37" t="s">
        <v>128</v>
      </c>
      <c r="O8" s="42" t="s">
        <v>129</v>
      </c>
      <c r="P8" s="43">
        <v>360</v>
      </c>
      <c r="Q8" s="43"/>
      <c r="R8" s="41">
        <v>1</v>
      </c>
      <c r="S8" s="37" t="s">
        <v>466</v>
      </c>
      <c r="T8" s="42" t="s">
        <v>205</v>
      </c>
      <c r="U8" s="43">
        <v>278.75</v>
      </c>
      <c r="V8" s="43"/>
      <c r="W8" s="41">
        <v>1</v>
      </c>
      <c r="X8" s="37" t="s">
        <v>264</v>
      </c>
      <c r="Y8" s="42" t="s">
        <v>265</v>
      </c>
      <c r="Z8" s="43">
        <v>274</v>
      </c>
      <c r="AA8" s="37"/>
      <c r="AB8" s="41">
        <v>1</v>
      </c>
      <c r="AC8" s="37" t="s">
        <v>478</v>
      </c>
      <c r="AD8" s="30">
        <v>36833</v>
      </c>
      <c r="AE8" s="43">
        <v>40.5</v>
      </c>
    </row>
    <row r="9" spans="3:31" x14ac:dyDescent="0.2">
      <c r="C9" s="41">
        <v>2</v>
      </c>
      <c r="D9" s="37" t="s">
        <v>3</v>
      </c>
      <c r="E9" s="42" t="s">
        <v>4</v>
      </c>
      <c r="F9" s="43">
        <v>198.75</v>
      </c>
      <c r="G9" s="43"/>
      <c r="H9" s="41">
        <v>2</v>
      </c>
      <c r="I9" s="37" t="s">
        <v>67</v>
      </c>
      <c r="J9" s="42" t="s">
        <v>68</v>
      </c>
      <c r="K9" s="43">
        <v>202.5</v>
      </c>
      <c r="L9" s="43"/>
      <c r="M9" s="41">
        <v>2</v>
      </c>
      <c r="N9" s="37" t="s">
        <v>130</v>
      </c>
      <c r="O9" s="42" t="s">
        <v>131</v>
      </c>
      <c r="P9" s="43">
        <v>187.75</v>
      </c>
      <c r="Q9" s="43"/>
      <c r="R9" s="41">
        <v>2</v>
      </c>
      <c r="S9" s="37" t="s">
        <v>229</v>
      </c>
      <c r="T9" s="42" t="s">
        <v>230</v>
      </c>
      <c r="U9" s="43">
        <v>184</v>
      </c>
      <c r="V9" s="43"/>
      <c r="W9" s="41">
        <v>2</v>
      </c>
      <c r="X9" s="37" t="s">
        <v>260</v>
      </c>
      <c r="Y9" s="42" t="s">
        <v>261</v>
      </c>
      <c r="Z9" s="43">
        <v>180</v>
      </c>
      <c r="AA9" s="37"/>
      <c r="AB9" s="41">
        <v>2</v>
      </c>
      <c r="AC9" s="37" t="s">
        <v>477</v>
      </c>
      <c r="AD9" s="30">
        <v>36567</v>
      </c>
      <c r="AE9" s="43">
        <v>14.25</v>
      </c>
    </row>
    <row r="10" spans="3:31" x14ac:dyDescent="0.2">
      <c r="C10" s="41">
        <v>3</v>
      </c>
      <c r="D10" s="37" t="s">
        <v>456</v>
      </c>
      <c r="E10" s="42" t="s">
        <v>7</v>
      </c>
      <c r="F10" s="43">
        <v>154.5</v>
      </c>
      <c r="G10" s="43"/>
      <c r="H10" s="41">
        <v>3</v>
      </c>
      <c r="I10" s="37" t="s">
        <v>55</v>
      </c>
      <c r="J10" s="42" t="s">
        <v>56</v>
      </c>
      <c r="K10" s="43">
        <v>143.75</v>
      </c>
      <c r="L10" s="43"/>
      <c r="M10" s="41">
        <v>3</v>
      </c>
      <c r="N10" s="37" t="s">
        <v>134</v>
      </c>
      <c r="O10" s="42" t="s">
        <v>135</v>
      </c>
      <c r="P10" s="43">
        <v>146.25</v>
      </c>
      <c r="Q10" s="43"/>
      <c r="R10" s="41">
        <v>3</v>
      </c>
      <c r="S10" s="37" t="s">
        <v>210</v>
      </c>
      <c r="T10" s="48">
        <v>37648</v>
      </c>
      <c r="U10" s="43">
        <v>139</v>
      </c>
      <c r="V10" s="43"/>
      <c r="W10" s="41">
        <v>3</v>
      </c>
      <c r="X10" s="37" t="s">
        <v>256</v>
      </c>
      <c r="Y10" s="42" t="s">
        <v>257</v>
      </c>
      <c r="Z10" s="43">
        <v>135</v>
      </c>
      <c r="AA10" s="37"/>
      <c r="AB10" s="41">
        <v>3</v>
      </c>
      <c r="AC10" s="37" t="s">
        <v>479</v>
      </c>
      <c r="AD10" s="30">
        <v>36411</v>
      </c>
      <c r="AE10" s="43">
        <v>8</v>
      </c>
    </row>
    <row r="11" spans="3:31" x14ac:dyDescent="0.25">
      <c r="C11" s="41">
        <v>4</v>
      </c>
      <c r="D11" s="37" t="s">
        <v>20</v>
      </c>
      <c r="E11" s="42" t="s">
        <v>21</v>
      </c>
      <c r="F11" s="43">
        <v>114.75</v>
      </c>
      <c r="G11" s="43"/>
      <c r="H11" s="41">
        <v>4</v>
      </c>
      <c r="I11" s="37" t="s">
        <v>53</v>
      </c>
      <c r="J11" s="42" t="s">
        <v>54</v>
      </c>
      <c r="K11" s="43">
        <v>117</v>
      </c>
      <c r="L11" s="43"/>
      <c r="M11" s="41">
        <v>4</v>
      </c>
      <c r="N11" s="37" t="s">
        <v>148</v>
      </c>
      <c r="O11" s="42" t="s">
        <v>149</v>
      </c>
      <c r="P11" s="43">
        <v>100.5</v>
      </c>
      <c r="Q11" s="43"/>
      <c r="R11" s="41">
        <v>4</v>
      </c>
      <c r="S11" s="37" t="s">
        <v>467</v>
      </c>
      <c r="T11" s="42" t="s">
        <v>211</v>
      </c>
      <c r="U11" s="43">
        <v>104.5</v>
      </c>
      <c r="V11" s="43"/>
      <c r="W11" s="41">
        <v>4</v>
      </c>
      <c r="X11" s="37" t="s">
        <v>282</v>
      </c>
      <c r="Y11" s="42" t="s">
        <v>283</v>
      </c>
      <c r="Z11" s="43">
        <v>100.5</v>
      </c>
      <c r="AA11" s="37"/>
      <c r="AB11" s="41">
        <v>4</v>
      </c>
      <c r="AC11" s="37" t="s">
        <v>483</v>
      </c>
      <c r="AD11" s="30">
        <v>36600</v>
      </c>
      <c r="AE11" s="43">
        <v>6.25</v>
      </c>
    </row>
    <row r="12" spans="3:31" x14ac:dyDescent="0.2">
      <c r="C12" s="41">
        <v>5</v>
      </c>
      <c r="D12" s="37" t="s">
        <v>22</v>
      </c>
      <c r="E12" s="42" t="s">
        <v>23</v>
      </c>
      <c r="F12" s="43">
        <v>90</v>
      </c>
      <c r="G12" s="43"/>
      <c r="H12" s="41">
        <v>5</v>
      </c>
      <c r="I12" s="37" t="s">
        <v>61</v>
      </c>
      <c r="J12" s="42" t="s">
        <v>62</v>
      </c>
      <c r="K12" s="43">
        <v>104.5</v>
      </c>
      <c r="L12" s="43"/>
      <c r="M12" s="41">
        <v>5</v>
      </c>
      <c r="N12" s="37" t="s">
        <v>140</v>
      </c>
      <c r="O12" s="42" t="s">
        <v>141</v>
      </c>
      <c r="P12" s="43">
        <v>85</v>
      </c>
      <c r="Q12" s="43"/>
      <c r="R12" s="41">
        <v>5</v>
      </c>
      <c r="S12" s="37" t="s">
        <v>206</v>
      </c>
      <c r="T12" s="42" t="s">
        <v>207</v>
      </c>
      <c r="U12" s="43">
        <v>89.25</v>
      </c>
      <c r="V12" s="43"/>
      <c r="W12" s="41">
        <v>5</v>
      </c>
      <c r="X12" s="37" t="s">
        <v>268</v>
      </c>
      <c r="Y12" s="42" t="s">
        <v>269</v>
      </c>
      <c r="Z12" s="43">
        <v>76</v>
      </c>
      <c r="AA12" s="37"/>
      <c r="AB12" s="41">
        <v>5</v>
      </c>
      <c r="AC12" s="37" t="s">
        <v>480</v>
      </c>
      <c r="AD12" s="30">
        <v>36597</v>
      </c>
      <c r="AE12" s="43">
        <v>4</v>
      </c>
    </row>
    <row r="13" spans="3:31" x14ac:dyDescent="0.2">
      <c r="C13" s="41">
        <v>6</v>
      </c>
      <c r="D13" s="37" t="s">
        <v>8</v>
      </c>
      <c r="E13" s="42" t="s">
        <v>9</v>
      </c>
      <c r="F13" s="43">
        <v>81</v>
      </c>
      <c r="G13" s="43"/>
      <c r="H13" s="41">
        <v>6</v>
      </c>
      <c r="I13" s="37" t="s">
        <v>63</v>
      </c>
      <c r="J13" s="42" t="s">
        <v>64</v>
      </c>
      <c r="K13" s="43">
        <v>78.5</v>
      </c>
      <c r="L13" s="43"/>
      <c r="M13" s="41">
        <v>6</v>
      </c>
      <c r="N13" s="37" t="s">
        <v>150</v>
      </c>
      <c r="O13" s="42" t="s">
        <v>151</v>
      </c>
      <c r="P13" s="43">
        <v>74</v>
      </c>
      <c r="Q13" s="43"/>
      <c r="R13" s="41">
        <v>6</v>
      </c>
      <c r="S13" s="37" t="s">
        <v>208</v>
      </c>
      <c r="T13" s="42" t="s">
        <v>209</v>
      </c>
      <c r="U13" s="43">
        <v>80.5</v>
      </c>
      <c r="V13" s="43"/>
      <c r="W13" s="41">
        <v>6</v>
      </c>
      <c r="X13" s="37" t="s">
        <v>262</v>
      </c>
      <c r="Y13" s="42" t="s">
        <v>263</v>
      </c>
      <c r="Z13" s="43">
        <v>89</v>
      </c>
      <c r="AA13" s="37"/>
      <c r="AB13" s="41">
        <v>6</v>
      </c>
      <c r="AC13" s="37" t="s">
        <v>481</v>
      </c>
      <c r="AD13" s="30">
        <v>36206</v>
      </c>
      <c r="AE13" s="43">
        <v>4</v>
      </c>
    </row>
    <row r="14" spans="3:31" x14ac:dyDescent="0.2">
      <c r="C14" s="41">
        <v>7</v>
      </c>
      <c r="D14" s="37" t="s">
        <v>46</v>
      </c>
      <c r="E14" s="42" t="s">
        <v>47</v>
      </c>
      <c r="F14" s="43">
        <v>68.5</v>
      </c>
      <c r="G14" s="43"/>
      <c r="H14" s="41">
        <v>7</v>
      </c>
      <c r="I14" s="37" t="s">
        <v>78</v>
      </c>
      <c r="J14" s="42" t="s">
        <v>79</v>
      </c>
      <c r="K14" s="43">
        <v>72</v>
      </c>
      <c r="L14" s="43"/>
      <c r="M14" s="41">
        <v>7</v>
      </c>
      <c r="N14" s="37" t="s">
        <v>142</v>
      </c>
      <c r="O14" s="42" t="s">
        <v>143</v>
      </c>
      <c r="P14" s="43">
        <v>68.5</v>
      </c>
      <c r="Q14" s="43"/>
      <c r="R14" s="41">
        <v>7</v>
      </c>
      <c r="S14" s="37" t="s">
        <v>214</v>
      </c>
      <c r="T14" s="42" t="s">
        <v>215</v>
      </c>
      <c r="U14" s="43">
        <v>68.5</v>
      </c>
      <c r="V14" s="43"/>
      <c r="W14" s="41">
        <v>7</v>
      </c>
      <c r="X14" s="37" t="s">
        <v>266</v>
      </c>
      <c r="Y14" s="42" t="s">
        <v>267</v>
      </c>
      <c r="Z14" s="43">
        <v>199.5</v>
      </c>
      <c r="AA14" s="37"/>
      <c r="AB14" s="41">
        <v>7</v>
      </c>
      <c r="AC14" s="37" t="s">
        <v>482</v>
      </c>
      <c r="AD14" s="30">
        <v>36600</v>
      </c>
      <c r="AE14" s="42">
        <v>4</v>
      </c>
    </row>
    <row r="15" spans="3:31" x14ac:dyDescent="0.2">
      <c r="C15" s="41">
        <v>8</v>
      </c>
      <c r="D15" s="37" t="s">
        <v>18</v>
      </c>
      <c r="E15" s="42" t="s">
        <v>19</v>
      </c>
      <c r="F15" s="43">
        <v>54</v>
      </c>
      <c r="G15" s="43"/>
      <c r="H15" s="41">
        <v>8</v>
      </c>
      <c r="I15" s="37" t="s">
        <v>59</v>
      </c>
      <c r="J15" s="42" t="s">
        <v>60</v>
      </c>
      <c r="K15" s="43">
        <v>71.75</v>
      </c>
      <c r="L15" s="43"/>
      <c r="M15" s="41">
        <v>8</v>
      </c>
      <c r="N15" s="37" t="s">
        <v>132</v>
      </c>
      <c r="O15" s="42" t="s">
        <v>133</v>
      </c>
      <c r="P15" s="43">
        <v>58</v>
      </c>
      <c r="Q15" s="43"/>
      <c r="R15" s="41">
        <v>8</v>
      </c>
      <c r="S15" s="37" t="s">
        <v>218</v>
      </c>
      <c r="T15" s="42" t="s">
        <v>219</v>
      </c>
      <c r="U15" s="43">
        <v>58</v>
      </c>
      <c r="V15" s="43"/>
      <c r="W15" s="41">
        <v>8</v>
      </c>
      <c r="X15" s="37" t="s">
        <v>271</v>
      </c>
      <c r="Y15" s="42" t="s">
        <v>272</v>
      </c>
      <c r="Z15" s="43">
        <v>56</v>
      </c>
      <c r="AA15" s="37"/>
      <c r="AB15" s="41">
        <v>8</v>
      </c>
      <c r="AC15" s="37" t="s">
        <v>484</v>
      </c>
      <c r="AD15" s="30">
        <v>36285</v>
      </c>
      <c r="AE15" s="42">
        <v>4</v>
      </c>
    </row>
    <row r="16" spans="3:31" x14ac:dyDescent="0.2">
      <c r="C16" s="41">
        <v>9</v>
      </c>
      <c r="D16" s="37" t="s">
        <v>16</v>
      </c>
      <c r="E16" s="42" t="s">
        <v>17</v>
      </c>
      <c r="F16" s="43">
        <v>45</v>
      </c>
      <c r="G16" s="43"/>
      <c r="H16" s="41">
        <v>9</v>
      </c>
      <c r="I16" s="37" t="s">
        <v>71</v>
      </c>
      <c r="J16" s="42" t="s">
        <v>68</v>
      </c>
      <c r="K16" s="43">
        <v>58</v>
      </c>
      <c r="L16" s="43"/>
      <c r="M16" s="41">
        <v>9</v>
      </c>
      <c r="N16" s="37" t="s">
        <v>136</v>
      </c>
      <c r="O16" s="42" t="s">
        <v>137</v>
      </c>
      <c r="P16" s="43">
        <v>49</v>
      </c>
      <c r="Q16" s="43"/>
      <c r="R16" s="41">
        <v>9</v>
      </c>
      <c r="S16" s="37" t="s">
        <v>203</v>
      </c>
      <c r="T16" s="42" t="s">
        <v>204</v>
      </c>
      <c r="U16" s="43">
        <v>52.5</v>
      </c>
      <c r="V16" s="43"/>
      <c r="W16" s="41">
        <v>9</v>
      </c>
      <c r="X16" s="37" t="s">
        <v>258</v>
      </c>
      <c r="Y16" s="42" t="s">
        <v>259</v>
      </c>
      <c r="Z16" s="43">
        <v>59.25</v>
      </c>
      <c r="AA16" s="37"/>
      <c r="AB16" s="41"/>
      <c r="AC16" s="37"/>
      <c r="AD16" s="48"/>
      <c r="AE16" s="42"/>
    </row>
    <row r="17" spans="3:31" x14ac:dyDescent="0.2">
      <c r="C17" s="41">
        <v>10</v>
      </c>
      <c r="D17" s="37" t="s">
        <v>12</v>
      </c>
      <c r="E17" s="42" t="s">
        <v>13</v>
      </c>
      <c r="F17" s="43">
        <v>44.75</v>
      </c>
      <c r="G17" s="43"/>
      <c r="H17" s="41">
        <v>10</v>
      </c>
      <c r="I17" s="37" t="s">
        <v>84</v>
      </c>
      <c r="J17" s="42" t="s">
        <v>85</v>
      </c>
      <c r="K17" s="43">
        <v>47.25</v>
      </c>
      <c r="L17" s="43"/>
      <c r="M17" s="41">
        <v>10</v>
      </c>
      <c r="N17" s="37" t="s">
        <v>138</v>
      </c>
      <c r="O17" s="42" t="s">
        <v>139</v>
      </c>
      <c r="P17" s="43">
        <v>43</v>
      </c>
      <c r="Q17" s="43"/>
      <c r="R17" s="41">
        <v>10</v>
      </c>
      <c r="S17" s="37" t="s">
        <v>233</v>
      </c>
      <c r="T17" s="42" t="s">
        <v>234</v>
      </c>
      <c r="U17" s="43">
        <v>43</v>
      </c>
      <c r="V17" s="43"/>
      <c r="W17" s="41">
        <v>10</v>
      </c>
      <c r="X17" s="37" t="s">
        <v>280</v>
      </c>
      <c r="Y17" s="42" t="s">
        <v>281</v>
      </c>
      <c r="Z17" s="43">
        <v>39.5</v>
      </c>
      <c r="AA17" s="37"/>
      <c r="AB17" s="41"/>
      <c r="AC17" s="37"/>
      <c r="AD17" s="48"/>
      <c r="AE17" s="42"/>
    </row>
    <row r="18" spans="3:31" x14ac:dyDescent="0.2">
      <c r="C18" s="41">
        <v>11</v>
      </c>
      <c r="D18" s="37" t="s">
        <v>14</v>
      </c>
      <c r="E18" s="42" t="s">
        <v>15</v>
      </c>
      <c r="F18" s="43">
        <v>43</v>
      </c>
      <c r="G18" s="43"/>
      <c r="H18" s="41">
        <v>11</v>
      </c>
      <c r="I18" s="37" t="s">
        <v>65</v>
      </c>
      <c r="J18" s="42" t="s">
        <v>66</v>
      </c>
      <c r="K18" s="43">
        <v>41.5</v>
      </c>
      <c r="L18" s="43"/>
      <c r="M18" s="41">
        <v>11</v>
      </c>
      <c r="N18" s="37" t="s">
        <v>158</v>
      </c>
      <c r="O18" s="42" t="s">
        <v>159</v>
      </c>
      <c r="P18" s="43">
        <v>39.5</v>
      </c>
      <c r="Q18" s="43"/>
      <c r="R18" s="41">
        <v>11</v>
      </c>
      <c r="S18" s="37" t="s">
        <v>239</v>
      </c>
      <c r="T18" s="42" t="s">
        <v>240</v>
      </c>
      <c r="U18" s="43">
        <v>39.5</v>
      </c>
      <c r="V18" s="43"/>
      <c r="W18" s="41">
        <v>11</v>
      </c>
      <c r="X18" s="37" t="s">
        <v>270</v>
      </c>
      <c r="Y18" s="42" t="s">
        <v>263</v>
      </c>
      <c r="Z18" s="43">
        <v>75</v>
      </c>
      <c r="AA18" s="37"/>
      <c r="AB18" s="41"/>
      <c r="AC18" s="37"/>
      <c r="AD18" s="48"/>
      <c r="AE18" s="42"/>
    </row>
    <row r="19" spans="3:31" x14ac:dyDescent="0.2">
      <c r="C19" s="41">
        <v>12</v>
      </c>
      <c r="D19" s="37" t="s">
        <v>10</v>
      </c>
      <c r="E19" s="42" t="s">
        <v>11</v>
      </c>
      <c r="F19" s="43">
        <v>36</v>
      </c>
      <c r="G19" s="43"/>
      <c r="H19" s="41">
        <v>12</v>
      </c>
      <c r="I19" s="37" t="s">
        <v>72</v>
      </c>
      <c r="J19" s="42" t="s">
        <v>73</v>
      </c>
      <c r="K19" s="43">
        <v>38.5</v>
      </c>
      <c r="L19" s="43"/>
      <c r="M19" s="41">
        <v>12</v>
      </c>
      <c r="N19" s="37" t="s">
        <v>146</v>
      </c>
      <c r="O19" s="42" t="s">
        <v>147</v>
      </c>
      <c r="P19" s="43">
        <v>38</v>
      </c>
      <c r="Q19" s="43"/>
      <c r="R19" s="41">
        <v>12</v>
      </c>
      <c r="S19" s="37" t="s">
        <v>212</v>
      </c>
      <c r="T19" s="42" t="s">
        <v>213</v>
      </c>
      <c r="U19" s="43">
        <v>38.5</v>
      </c>
      <c r="V19" s="43"/>
      <c r="W19" s="41">
        <v>12</v>
      </c>
      <c r="X19" s="37" t="s">
        <v>284</v>
      </c>
      <c r="Y19" s="42" t="s">
        <v>285</v>
      </c>
      <c r="Z19" s="43">
        <v>36.5</v>
      </c>
      <c r="AA19" s="37"/>
      <c r="AB19" s="41"/>
      <c r="AC19" s="37"/>
      <c r="AD19" s="48"/>
      <c r="AE19" s="42"/>
    </row>
    <row r="20" spans="3:31" x14ac:dyDescent="0.2">
      <c r="C20" s="41">
        <v>13</v>
      </c>
      <c r="D20" s="37" t="s">
        <v>38</v>
      </c>
      <c r="E20" s="42" t="s">
        <v>39</v>
      </c>
      <c r="F20" s="43">
        <v>34.5</v>
      </c>
      <c r="G20" s="43"/>
      <c r="H20" s="41">
        <v>13</v>
      </c>
      <c r="I20" s="37" t="s">
        <v>76</v>
      </c>
      <c r="J20" s="42" t="s">
        <v>77</v>
      </c>
      <c r="K20" s="43">
        <v>38</v>
      </c>
      <c r="L20" s="43"/>
      <c r="M20" s="41">
        <v>13</v>
      </c>
      <c r="N20" s="37" t="s">
        <v>144</v>
      </c>
      <c r="O20" s="42" t="s">
        <v>145</v>
      </c>
      <c r="P20" s="43">
        <v>36.5</v>
      </c>
      <c r="Q20" s="43"/>
      <c r="R20" s="41">
        <v>13</v>
      </c>
      <c r="S20" s="37" t="s">
        <v>220</v>
      </c>
      <c r="T20" s="42" t="s">
        <v>221</v>
      </c>
      <c r="U20" s="43">
        <v>38</v>
      </c>
      <c r="V20" s="43"/>
      <c r="W20" s="41">
        <v>13</v>
      </c>
      <c r="X20" s="37" t="s">
        <v>276</v>
      </c>
      <c r="Y20" s="42" t="s">
        <v>277</v>
      </c>
      <c r="Z20" s="43">
        <v>38</v>
      </c>
      <c r="AA20" s="37"/>
      <c r="AB20" s="41"/>
      <c r="AC20" s="37"/>
      <c r="AD20" s="48"/>
      <c r="AE20" s="42"/>
    </row>
    <row r="21" spans="3:31" x14ac:dyDescent="0.2">
      <c r="C21" s="41">
        <v>14</v>
      </c>
      <c r="D21" s="37" t="s">
        <v>34</v>
      </c>
      <c r="E21" s="42" t="s">
        <v>35</v>
      </c>
      <c r="F21" s="43">
        <v>33</v>
      </c>
      <c r="G21" s="43"/>
      <c r="H21" s="41">
        <v>14</v>
      </c>
      <c r="I21" s="37" t="s">
        <v>69</v>
      </c>
      <c r="J21" s="42" t="s">
        <v>70</v>
      </c>
      <c r="K21" s="43">
        <v>37</v>
      </c>
      <c r="L21" s="43"/>
      <c r="M21" s="41">
        <v>14</v>
      </c>
      <c r="N21" s="37" t="s">
        <v>156</v>
      </c>
      <c r="O21" s="42" t="s">
        <v>157</v>
      </c>
      <c r="P21" s="43">
        <v>35</v>
      </c>
      <c r="Q21" s="43"/>
      <c r="R21" s="41">
        <v>14</v>
      </c>
      <c r="S21" s="37" t="s">
        <v>216</v>
      </c>
      <c r="T21" s="42" t="s">
        <v>217</v>
      </c>
      <c r="U21" s="43">
        <v>33</v>
      </c>
      <c r="V21" s="43"/>
      <c r="W21" s="41">
        <v>14</v>
      </c>
      <c r="X21" s="37" t="s">
        <v>471</v>
      </c>
      <c r="Y21" s="42" t="s">
        <v>275</v>
      </c>
      <c r="Z21" s="43">
        <v>33</v>
      </c>
      <c r="AA21" s="37"/>
      <c r="AB21" s="41"/>
      <c r="AC21" s="37"/>
      <c r="AD21" s="48"/>
      <c r="AE21" s="42"/>
    </row>
    <row r="22" spans="3:31" x14ac:dyDescent="0.2">
      <c r="C22" s="41">
        <v>15</v>
      </c>
      <c r="D22" s="37" t="s">
        <v>30</v>
      </c>
      <c r="E22" s="42" t="s">
        <v>31</v>
      </c>
      <c r="F22" s="43">
        <v>31.5</v>
      </c>
      <c r="G22" s="43"/>
      <c r="H22" s="41">
        <v>15</v>
      </c>
      <c r="I22" s="37" t="s">
        <v>86</v>
      </c>
      <c r="J22" s="42" t="s">
        <v>87</v>
      </c>
      <c r="K22" s="43">
        <v>35.5</v>
      </c>
      <c r="L22" s="43"/>
      <c r="M22" s="41">
        <v>15</v>
      </c>
      <c r="N22" s="37" t="s">
        <v>152</v>
      </c>
      <c r="O22" s="42" t="s">
        <v>153</v>
      </c>
      <c r="P22" s="43">
        <v>33.5</v>
      </c>
      <c r="Q22" s="43"/>
      <c r="R22" s="41">
        <v>15</v>
      </c>
      <c r="S22" s="37" t="s">
        <v>225</v>
      </c>
      <c r="T22" s="42" t="s">
        <v>226</v>
      </c>
      <c r="U22" s="43">
        <v>32.5</v>
      </c>
      <c r="V22" s="43"/>
      <c r="W22" s="41">
        <v>15</v>
      </c>
      <c r="X22" s="37" t="s">
        <v>291</v>
      </c>
      <c r="Y22" s="42" t="s">
        <v>292</v>
      </c>
      <c r="Z22" s="43">
        <v>31.5</v>
      </c>
      <c r="AA22" s="37"/>
      <c r="AB22" s="41"/>
      <c r="AC22" s="37"/>
      <c r="AD22" s="48"/>
      <c r="AE22" s="42"/>
    </row>
    <row r="23" spans="3:31" x14ac:dyDescent="0.2">
      <c r="C23" s="41">
        <v>16</v>
      </c>
      <c r="D23" s="37" t="s">
        <v>26</v>
      </c>
      <c r="E23" s="42" t="s">
        <v>27</v>
      </c>
      <c r="F23" s="43">
        <v>28.5</v>
      </c>
      <c r="G23" s="43"/>
      <c r="H23" s="41">
        <v>16</v>
      </c>
      <c r="I23" s="37" t="s">
        <v>74</v>
      </c>
      <c r="J23" s="42" t="s">
        <v>75</v>
      </c>
      <c r="K23" s="43">
        <v>32.5</v>
      </c>
      <c r="L23" s="43"/>
      <c r="M23" s="41">
        <v>16</v>
      </c>
      <c r="N23" s="37" t="s">
        <v>164</v>
      </c>
      <c r="O23" s="48">
        <v>38721</v>
      </c>
      <c r="P23" s="43">
        <v>28.5</v>
      </c>
      <c r="Q23" s="43"/>
      <c r="R23" s="41">
        <v>16</v>
      </c>
      <c r="S23" s="37" t="s">
        <v>468</v>
      </c>
      <c r="T23" s="42" t="s">
        <v>224</v>
      </c>
      <c r="U23" s="43">
        <v>30.5</v>
      </c>
      <c r="V23" s="43"/>
      <c r="W23" s="41">
        <v>16</v>
      </c>
      <c r="X23" s="37" t="s">
        <v>273</v>
      </c>
      <c r="Y23" s="42" t="s">
        <v>274</v>
      </c>
      <c r="Z23" s="43">
        <v>30.5</v>
      </c>
      <c r="AA23" s="37"/>
      <c r="AB23" s="44"/>
      <c r="AC23" s="45"/>
      <c r="AD23" s="56"/>
      <c r="AE23" s="46"/>
    </row>
    <row r="24" spans="3:31" x14ac:dyDescent="0.2">
      <c r="C24" s="41">
        <v>17</v>
      </c>
      <c r="D24" s="37" t="s">
        <v>24</v>
      </c>
      <c r="E24" s="42" t="s">
        <v>25</v>
      </c>
      <c r="F24" s="42">
        <v>22.5</v>
      </c>
      <c r="G24" s="37"/>
      <c r="H24" s="41">
        <v>17</v>
      </c>
      <c r="I24" s="37" t="s">
        <v>82</v>
      </c>
      <c r="J24" s="42" t="s">
        <v>83</v>
      </c>
      <c r="K24" s="43">
        <v>26.5</v>
      </c>
      <c r="L24" s="43"/>
      <c r="M24" s="41">
        <v>17</v>
      </c>
      <c r="N24" s="37" t="s">
        <v>165</v>
      </c>
      <c r="O24" s="42" t="s">
        <v>166</v>
      </c>
      <c r="P24" s="43">
        <v>23</v>
      </c>
      <c r="Q24" s="43"/>
      <c r="R24" s="41">
        <v>17</v>
      </c>
      <c r="S24" s="37" t="s">
        <v>227</v>
      </c>
      <c r="T24" s="42" t="s">
        <v>228</v>
      </c>
      <c r="U24" s="43">
        <v>24.5</v>
      </c>
      <c r="V24" s="43"/>
      <c r="W24" s="41">
        <v>17</v>
      </c>
      <c r="X24" s="37" t="s">
        <v>286</v>
      </c>
      <c r="Y24" s="42" t="s">
        <v>287</v>
      </c>
      <c r="Z24" s="43">
        <v>26.5</v>
      </c>
      <c r="AA24" s="37"/>
      <c r="AB24" s="44"/>
      <c r="AC24" s="45"/>
      <c r="AD24" s="56"/>
      <c r="AE24" s="46"/>
    </row>
    <row r="25" spans="3:31" x14ac:dyDescent="0.25">
      <c r="C25" s="41">
        <v>18</v>
      </c>
      <c r="D25" s="37" t="s">
        <v>50</v>
      </c>
      <c r="E25" s="42" t="s">
        <v>51</v>
      </c>
      <c r="F25" s="42">
        <v>21</v>
      </c>
      <c r="G25" s="37"/>
      <c r="H25" s="41">
        <v>18</v>
      </c>
      <c r="I25" s="37" t="s">
        <v>80</v>
      </c>
      <c r="J25" s="42" t="s">
        <v>81</v>
      </c>
      <c r="K25" s="43">
        <v>23</v>
      </c>
      <c r="L25" s="43"/>
      <c r="M25" s="41">
        <v>18</v>
      </c>
      <c r="N25" s="37" t="s">
        <v>162</v>
      </c>
      <c r="O25" s="42" t="s">
        <v>163</v>
      </c>
      <c r="P25" s="43">
        <v>22.5</v>
      </c>
      <c r="Q25" s="43"/>
      <c r="R25" s="41">
        <v>18</v>
      </c>
      <c r="S25" s="37" t="s">
        <v>251</v>
      </c>
      <c r="T25" s="42" t="s">
        <v>252</v>
      </c>
      <c r="U25" s="43">
        <v>23.5</v>
      </c>
      <c r="V25" s="43"/>
      <c r="W25" s="41">
        <v>18</v>
      </c>
      <c r="X25" s="37" t="s">
        <v>288</v>
      </c>
      <c r="Y25" s="42" t="s">
        <v>289</v>
      </c>
      <c r="Z25" s="43">
        <v>36.75</v>
      </c>
      <c r="AA25" s="37"/>
      <c r="AB25" s="41"/>
      <c r="AC25" s="37"/>
      <c r="AD25" s="42"/>
      <c r="AE25" s="42"/>
    </row>
    <row r="26" spans="3:31" x14ac:dyDescent="0.25">
      <c r="C26" s="41">
        <v>19</v>
      </c>
      <c r="D26" s="37" t="s">
        <v>28</v>
      </c>
      <c r="E26" s="42" t="s">
        <v>29</v>
      </c>
      <c r="F26" s="42">
        <v>19.5</v>
      </c>
      <c r="G26" s="37"/>
      <c r="H26" s="41">
        <v>19</v>
      </c>
      <c r="I26" s="37" t="s">
        <v>94</v>
      </c>
      <c r="J26" s="42" t="s">
        <v>95</v>
      </c>
      <c r="K26" s="43">
        <v>20</v>
      </c>
      <c r="L26" s="43"/>
      <c r="M26" s="41">
        <v>19</v>
      </c>
      <c r="N26" s="37" t="s">
        <v>194</v>
      </c>
      <c r="O26" s="42" t="s">
        <v>195</v>
      </c>
      <c r="P26" s="43">
        <v>20</v>
      </c>
      <c r="Q26" s="43"/>
      <c r="R26" s="41">
        <v>19</v>
      </c>
      <c r="S26" s="37" t="s">
        <v>231</v>
      </c>
      <c r="T26" s="42" t="s">
        <v>232</v>
      </c>
      <c r="U26" s="43">
        <v>23</v>
      </c>
      <c r="V26" s="43"/>
      <c r="W26" s="41">
        <v>19</v>
      </c>
      <c r="X26" s="37" t="s">
        <v>470</v>
      </c>
      <c r="Y26" s="42" t="s">
        <v>290</v>
      </c>
      <c r="Z26" s="43">
        <v>19.5</v>
      </c>
      <c r="AA26" s="37"/>
      <c r="AB26" s="41"/>
      <c r="AC26" s="37"/>
      <c r="AD26" s="42"/>
      <c r="AE26" s="42"/>
    </row>
    <row r="27" spans="3:31" x14ac:dyDescent="0.25">
      <c r="C27" s="41">
        <v>20</v>
      </c>
      <c r="D27" s="37" t="s">
        <v>40</v>
      </c>
      <c r="E27" s="42" t="s">
        <v>41</v>
      </c>
      <c r="F27" s="42">
        <v>18</v>
      </c>
      <c r="G27" s="37"/>
      <c r="H27" s="41">
        <v>20</v>
      </c>
      <c r="I27" s="37" t="s">
        <v>107</v>
      </c>
      <c r="J27" s="42" t="s">
        <v>108</v>
      </c>
      <c r="K27" s="43">
        <v>19.5</v>
      </c>
      <c r="L27" s="43"/>
      <c r="M27" s="41">
        <v>20</v>
      </c>
      <c r="N27" s="37" t="s">
        <v>174</v>
      </c>
      <c r="O27" s="42" t="s">
        <v>175</v>
      </c>
      <c r="P27" s="43">
        <v>19.5</v>
      </c>
      <c r="Q27" s="43"/>
      <c r="R27" s="41">
        <v>20</v>
      </c>
      <c r="S27" s="37" t="s">
        <v>235</v>
      </c>
      <c r="T27" s="42" t="s">
        <v>236</v>
      </c>
      <c r="U27" s="43">
        <v>21.5</v>
      </c>
      <c r="V27" s="43"/>
      <c r="W27" s="41">
        <v>20</v>
      </c>
      <c r="X27" s="37" t="s">
        <v>278</v>
      </c>
      <c r="Y27" s="42" t="s">
        <v>279</v>
      </c>
      <c r="Z27" s="42">
        <v>18</v>
      </c>
      <c r="AA27" s="37"/>
      <c r="AB27" s="41"/>
      <c r="AC27" s="37"/>
      <c r="AD27" s="42"/>
      <c r="AE27" s="42"/>
    </row>
    <row r="28" spans="3:31" x14ac:dyDescent="0.25">
      <c r="C28" s="41">
        <v>21</v>
      </c>
      <c r="D28" s="37" t="s">
        <v>42</v>
      </c>
      <c r="E28" s="42" t="s">
        <v>43</v>
      </c>
      <c r="F28" s="42">
        <v>17.5</v>
      </c>
      <c r="G28" s="37"/>
      <c r="H28" s="41">
        <v>21</v>
      </c>
      <c r="I28" s="37" t="s">
        <v>111</v>
      </c>
      <c r="J28" s="42" t="s">
        <v>112</v>
      </c>
      <c r="K28" s="43">
        <v>19.5</v>
      </c>
      <c r="L28" s="43"/>
      <c r="M28" s="41">
        <v>21</v>
      </c>
      <c r="N28" s="37" t="s">
        <v>188</v>
      </c>
      <c r="O28" s="42" t="s">
        <v>189</v>
      </c>
      <c r="P28" s="43">
        <v>19.5</v>
      </c>
      <c r="Q28" s="43"/>
      <c r="R28" s="41">
        <v>21</v>
      </c>
      <c r="S28" s="37" t="s">
        <v>237</v>
      </c>
      <c r="T28" s="42" t="s">
        <v>238</v>
      </c>
      <c r="U28" s="43">
        <v>20</v>
      </c>
      <c r="V28" s="43"/>
      <c r="W28" s="41"/>
      <c r="X28" s="47"/>
      <c r="Y28" s="55"/>
      <c r="Z28" s="43"/>
      <c r="AA28" s="37"/>
      <c r="AB28" s="41"/>
      <c r="AC28" s="37"/>
      <c r="AD28" s="42"/>
      <c r="AE28" s="42"/>
    </row>
    <row r="29" spans="3:31" x14ac:dyDescent="0.25">
      <c r="C29" s="41">
        <v>22</v>
      </c>
      <c r="D29" s="37" t="s">
        <v>36</v>
      </c>
      <c r="E29" s="42" t="s">
        <v>37</v>
      </c>
      <c r="F29" s="42">
        <v>17</v>
      </c>
      <c r="G29" s="37"/>
      <c r="H29" s="41">
        <v>22</v>
      </c>
      <c r="I29" s="37" t="s">
        <v>88</v>
      </c>
      <c r="J29" s="42" t="s">
        <v>89</v>
      </c>
      <c r="K29" s="43">
        <v>19</v>
      </c>
      <c r="L29" s="43"/>
      <c r="M29" s="41">
        <v>22</v>
      </c>
      <c r="N29" s="37" t="s">
        <v>170</v>
      </c>
      <c r="O29" s="42" t="s">
        <v>171</v>
      </c>
      <c r="P29" s="43">
        <v>19</v>
      </c>
      <c r="Q29" s="43"/>
      <c r="R29" s="41">
        <v>22</v>
      </c>
      <c r="S29" s="37" t="s">
        <v>253</v>
      </c>
      <c r="T29" s="42" t="s">
        <v>254</v>
      </c>
      <c r="U29" s="43">
        <v>19</v>
      </c>
      <c r="V29" s="43"/>
      <c r="W29" s="41"/>
      <c r="X29" s="37"/>
      <c r="Y29" s="48"/>
      <c r="Z29" s="42"/>
      <c r="AA29" s="37"/>
      <c r="AB29" s="41"/>
      <c r="AC29" s="37"/>
      <c r="AD29" s="42"/>
      <c r="AE29" s="42"/>
    </row>
    <row r="30" spans="3:31" x14ac:dyDescent="0.25">
      <c r="C30" s="41">
        <v>23</v>
      </c>
      <c r="D30" s="37" t="s">
        <v>32</v>
      </c>
      <c r="E30" s="42" t="s">
        <v>33</v>
      </c>
      <c r="F30" s="42">
        <v>16.5</v>
      </c>
      <c r="G30" s="37"/>
      <c r="H30" s="41">
        <v>23</v>
      </c>
      <c r="I30" s="37" t="s">
        <v>92</v>
      </c>
      <c r="J30" s="42" t="s">
        <v>93</v>
      </c>
      <c r="K30" s="43">
        <v>17.5</v>
      </c>
      <c r="L30" s="43"/>
      <c r="M30" s="41">
        <v>23</v>
      </c>
      <c r="N30" s="37" t="s">
        <v>167</v>
      </c>
      <c r="O30" s="42" t="s">
        <v>168</v>
      </c>
      <c r="P30" s="43">
        <v>18.5</v>
      </c>
      <c r="Q30" s="43"/>
      <c r="R30" s="41">
        <v>23</v>
      </c>
      <c r="S30" s="37" t="s">
        <v>222</v>
      </c>
      <c r="T30" s="42" t="s">
        <v>223</v>
      </c>
      <c r="U30" s="43">
        <v>17.5</v>
      </c>
      <c r="V30" s="43"/>
      <c r="W30" s="41"/>
      <c r="X30" s="37"/>
      <c r="Y30" s="48"/>
      <c r="Z30" s="42"/>
      <c r="AA30" s="37"/>
      <c r="AB30" s="41"/>
      <c r="AC30" s="37"/>
      <c r="AD30" s="42"/>
      <c r="AE30" s="42"/>
    </row>
    <row r="31" spans="3:31" x14ac:dyDescent="0.25">
      <c r="C31" s="41">
        <v>24</v>
      </c>
      <c r="D31" s="37" t="s">
        <v>48</v>
      </c>
      <c r="E31" s="42" t="s">
        <v>49</v>
      </c>
      <c r="F31" s="42">
        <v>16</v>
      </c>
      <c r="G31" s="37"/>
      <c r="H31" s="41">
        <v>24</v>
      </c>
      <c r="I31" s="37" t="s">
        <v>113</v>
      </c>
      <c r="J31" s="42" t="s">
        <v>114</v>
      </c>
      <c r="K31" s="43">
        <v>17</v>
      </c>
      <c r="L31" s="43"/>
      <c r="M31" s="41">
        <v>24</v>
      </c>
      <c r="N31" s="37" t="s">
        <v>169</v>
      </c>
      <c r="O31" s="42" t="s">
        <v>157</v>
      </c>
      <c r="P31" s="43">
        <v>18</v>
      </c>
      <c r="Q31" s="43"/>
      <c r="R31" s="41">
        <v>24</v>
      </c>
      <c r="S31" s="37" t="s">
        <v>241</v>
      </c>
      <c r="T31" s="42" t="s">
        <v>242</v>
      </c>
      <c r="U31" s="43">
        <v>17</v>
      </c>
      <c r="V31" s="43"/>
      <c r="W31" s="41"/>
      <c r="X31" s="37"/>
      <c r="Y31" s="48"/>
      <c r="Z31" s="42"/>
      <c r="AA31" s="37"/>
      <c r="AB31" s="41"/>
      <c r="AC31" s="37"/>
      <c r="AD31" s="42"/>
      <c r="AE31" s="42"/>
    </row>
    <row r="32" spans="3:31" x14ac:dyDescent="0.25">
      <c r="C32" s="41">
        <v>25</v>
      </c>
      <c r="D32" s="37" t="s">
        <v>44</v>
      </c>
      <c r="E32" s="42" t="s">
        <v>45</v>
      </c>
      <c r="F32" s="42">
        <v>15.5</v>
      </c>
      <c r="G32" s="37"/>
      <c r="H32" s="41">
        <v>25</v>
      </c>
      <c r="I32" s="37" t="s">
        <v>96</v>
      </c>
      <c r="J32" s="42" t="s">
        <v>97</v>
      </c>
      <c r="K32" s="43">
        <v>16.5</v>
      </c>
      <c r="L32" s="43"/>
      <c r="M32" s="41">
        <v>25</v>
      </c>
      <c r="N32" s="37" t="s">
        <v>154</v>
      </c>
      <c r="O32" s="42" t="s">
        <v>155</v>
      </c>
      <c r="P32" s="43">
        <v>17.5</v>
      </c>
      <c r="Q32" s="43"/>
      <c r="R32" s="41">
        <v>25</v>
      </c>
      <c r="S32" s="37" t="s">
        <v>245</v>
      </c>
      <c r="T32" s="42" t="s">
        <v>246</v>
      </c>
      <c r="U32" s="42">
        <v>16.5</v>
      </c>
      <c r="V32" s="37"/>
      <c r="W32" s="41"/>
      <c r="X32" s="37"/>
      <c r="Y32" s="48"/>
      <c r="Z32" s="42"/>
      <c r="AA32" s="37"/>
      <c r="AB32" s="41"/>
      <c r="AC32" s="37"/>
      <c r="AD32" s="42"/>
      <c r="AE32" s="42"/>
    </row>
    <row r="33" spans="3:31" x14ac:dyDescent="0.25">
      <c r="C33" s="41"/>
      <c r="D33" s="37"/>
      <c r="E33" s="42"/>
      <c r="F33" s="42"/>
      <c r="G33" s="37"/>
      <c r="H33" s="41">
        <v>26</v>
      </c>
      <c r="I33" s="37" t="s">
        <v>90</v>
      </c>
      <c r="J33" s="42" t="s">
        <v>91</v>
      </c>
      <c r="K33" s="43">
        <v>16.5</v>
      </c>
      <c r="L33" s="43"/>
      <c r="M33" s="41">
        <v>26</v>
      </c>
      <c r="N33" s="37" t="s">
        <v>182</v>
      </c>
      <c r="O33" s="42" t="s">
        <v>183</v>
      </c>
      <c r="P33" s="43">
        <v>17</v>
      </c>
      <c r="Q33" s="43"/>
      <c r="R33" s="41">
        <v>26</v>
      </c>
      <c r="S33" s="37" t="s">
        <v>247</v>
      </c>
      <c r="T33" s="42" t="s">
        <v>248</v>
      </c>
      <c r="U33" s="42">
        <v>16.5</v>
      </c>
      <c r="V33" s="37"/>
      <c r="W33" s="41"/>
      <c r="X33" s="37"/>
      <c r="Y33" s="42"/>
      <c r="Z33" s="42"/>
      <c r="AA33" s="37"/>
      <c r="AB33" s="41"/>
      <c r="AC33" s="37"/>
      <c r="AD33" s="42"/>
      <c r="AE33" s="42"/>
    </row>
    <row r="34" spans="3:31" x14ac:dyDescent="0.25">
      <c r="C34" s="41"/>
      <c r="D34" s="37"/>
      <c r="E34" s="42"/>
      <c r="F34" s="42"/>
      <c r="G34" s="37"/>
      <c r="H34" s="41">
        <v>27</v>
      </c>
      <c r="I34" s="37" t="s">
        <v>100</v>
      </c>
      <c r="J34" s="42" t="s">
        <v>101</v>
      </c>
      <c r="K34" s="43">
        <v>16</v>
      </c>
      <c r="L34" s="43"/>
      <c r="M34" s="41">
        <v>27</v>
      </c>
      <c r="N34" s="47" t="s">
        <v>186</v>
      </c>
      <c r="O34" s="43" t="s">
        <v>187</v>
      </c>
      <c r="P34" s="43">
        <v>16.5</v>
      </c>
      <c r="Q34" s="43"/>
      <c r="R34" s="41">
        <v>27</v>
      </c>
      <c r="S34" s="37" t="s">
        <v>243</v>
      </c>
      <c r="T34" s="42" t="s">
        <v>244</v>
      </c>
      <c r="U34" s="42">
        <v>16</v>
      </c>
      <c r="V34" s="37"/>
      <c r="W34" s="41"/>
      <c r="X34" s="37"/>
      <c r="Y34" s="42"/>
      <c r="Z34" s="42"/>
      <c r="AA34" s="37"/>
      <c r="AB34" s="41"/>
      <c r="AC34" s="37"/>
      <c r="AD34" s="42"/>
      <c r="AE34" s="42"/>
    </row>
    <row r="35" spans="3:31" x14ac:dyDescent="0.25">
      <c r="C35" s="41"/>
      <c r="D35" s="37"/>
      <c r="E35" s="42"/>
      <c r="F35" s="42"/>
      <c r="G35" s="37"/>
      <c r="H35" s="41">
        <v>28</v>
      </c>
      <c r="I35" s="37" t="s">
        <v>123</v>
      </c>
      <c r="J35" s="42" t="s">
        <v>124</v>
      </c>
      <c r="K35" s="43">
        <v>15.5</v>
      </c>
      <c r="L35" s="43"/>
      <c r="M35" s="41">
        <v>28</v>
      </c>
      <c r="N35" s="37" t="s">
        <v>180</v>
      </c>
      <c r="O35" s="42" t="s">
        <v>181</v>
      </c>
      <c r="P35" s="42">
        <v>15</v>
      </c>
      <c r="Q35" s="37"/>
      <c r="R35" s="41">
        <v>28</v>
      </c>
      <c r="S35" s="37" t="s">
        <v>249</v>
      </c>
      <c r="T35" s="42" t="s">
        <v>250</v>
      </c>
      <c r="U35" s="42">
        <v>14</v>
      </c>
      <c r="V35" s="37"/>
      <c r="W35" s="41"/>
      <c r="X35" s="37"/>
      <c r="Y35" s="42"/>
      <c r="Z35" s="42"/>
      <c r="AA35" s="37"/>
      <c r="AB35" s="41"/>
      <c r="AC35" s="37"/>
      <c r="AD35" s="42"/>
      <c r="AE35" s="42"/>
    </row>
    <row r="36" spans="3:31" x14ac:dyDescent="0.25">
      <c r="C36" s="41"/>
      <c r="D36" s="37"/>
      <c r="E36" s="42"/>
      <c r="F36" s="42"/>
      <c r="G36" s="37"/>
      <c r="H36" s="41">
        <v>29</v>
      </c>
      <c r="I36" s="37" t="s">
        <v>121</v>
      </c>
      <c r="J36" s="42" t="s">
        <v>122</v>
      </c>
      <c r="K36" s="43">
        <v>14</v>
      </c>
      <c r="L36" s="43"/>
      <c r="M36" s="41">
        <v>29</v>
      </c>
      <c r="N36" s="37" t="s">
        <v>190</v>
      </c>
      <c r="O36" s="42" t="s">
        <v>191</v>
      </c>
      <c r="P36" s="42">
        <v>14</v>
      </c>
      <c r="Q36" s="37"/>
      <c r="R36" s="41"/>
      <c r="S36" s="37"/>
      <c r="T36" s="48"/>
      <c r="U36" s="42"/>
      <c r="V36" s="37"/>
      <c r="W36" s="41"/>
      <c r="X36" s="37"/>
      <c r="Y36" s="42"/>
      <c r="Z36" s="42"/>
      <c r="AA36" s="37"/>
      <c r="AB36" s="41"/>
      <c r="AC36" s="37"/>
      <c r="AD36" s="42"/>
      <c r="AE36" s="42"/>
    </row>
    <row r="37" spans="3:31" x14ac:dyDescent="0.25">
      <c r="C37" s="41"/>
      <c r="D37" s="37"/>
      <c r="E37" s="42"/>
      <c r="F37" s="42"/>
      <c r="G37" s="37"/>
      <c r="H37" s="41">
        <v>30</v>
      </c>
      <c r="I37" s="37" t="s">
        <v>119</v>
      </c>
      <c r="J37" s="42" t="s">
        <v>120</v>
      </c>
      <c r="K37" s="43">
        <v>14</v>
      </c>
      <c r="L37" s="43"/>
      <c r="M37" s="41">
        <v>30</v>
      </c>
      <c r="N37" s="37" t="s">
        <v>172</v>
      </c>
      <c r="O37" s="42" t="s">
        <v>173</v>
      </c>
      <c r="P37" s="42">
        <v>14</v>
      </c>
      <c r="Q37" s="37"/>
      <c r="R37" s="41"/>
      <c r="S37" s="37"/>
      <c r="T37" s="48"/>
      <c r="U37" s="42"/>
      <c r="V37" s="37"/>
      <c r="W37" s="41"/>
      <c r="X37" s="37"/>
      <c r="Y37" s="42"/>
      <c r="Z37" s="42"/>
      <c r="AA37" s="37"/>
      <c r="AB37" s="41"/>
      <c r="AC37" s="37"/>
      <c r="AD37" s="42"/>
      <c r="AE37" s="42"/>
    </row>
    <row r="38" spans="3:31" x14ac:dyDescent="0.25">
      <c r="C38" s="41"/>
      <c r="D38" s="37"/>
      <c r="E38" s="42"/>
      <c r="F38" s="42"/>
      <c r="G38" s="37"/>
      <c r="H38" s="41">
        <v>31</v>
      </c>
      <c r="I38" s="37" t="s">
        <v>103</v>
      </c>
      <c r="J38" s="42" t="s">
        <v>104</v>
      </c>
      <c r="K38" s="43">
        <v>13</v>
      </c>
      <c r="L38" s="43"/>
      <c r="M38" s="41">
        <v>31</v>
      </c>
      <c r="N38" s="37" t="s">
        <v>178</v>
      </c>
      <c r="O38" s="42" t="s">
        <v>179</v>
      </c>
      <c r="P38" s="42">
        <v>13.5</v>
      </c>
      <c r="Q38" s="37"/>
      <c r="R38" s="41"/>
      <c r="S38" s="37"/>
      <c r="T38" s="48"/>
      <c r="U38" s="42"/>
      <c r="V38" s="37"/>
      <c r="W38" s="41"/>
      <c r="X38" s="37"/>
      <c r="Y38" s="42"/>
      <c r="Z38" s="42"/>
      <c r="AA38" s="37"/>
      <c r="AB38" s="41"/>
      <c r="AC38" s="37"/>
      <c r="AD38" s="42"/>
      <c r="AE38" s="42"/>
    </row>
    <row r="39" spans="3:31" x14ac:dyDescent="0.25">
      <c r="C39" s="41"/>
      <c r="D39" s="37"/>
      <c r="E39" s="42"/>
      <c r="F39" s="42"/>
      <c r="G39" s="37"/>
      <c r="H39" s="41">
        <v>32</v>
      </c>
      <c r="I39" s="37" t="s">
        <v>102</v>
      </c>
      <c r="J39" s="42" t="s">
        <v>68</v>
      </c>
      <c r="K39" s="43">
        <v>12.5</v>
      </c>
      <c r="L39" s="43"/>
      <c r="M39" s="41">
        <v>32</v>
      </c>
      <c r="N39" s="37" t="s">
        <v>176</v>
      </c>
      <c r="O39" s="42" t="s">
        <v>177</v>
      </c>
      <c r="P39" s="42">
        <v>12.5</v>
      </c>
      <c r="Q39" s="37"/>
      <c r="R39" s="41"/>
      <c r="S39" s="37"/>
      <c r="T39" s="48"/>
      <c r="U39" s="42"/>
      <c r="V39" s="37"/>
      <c r="W39" s="41"/>
      <c r="X39" s="37"/>
      <c r="Y39" s="42"/>
      <c r="Z39" s="42"/>
      <c r="AA39" s="37"/>
      <c r="AB39" s="41"/>
      <c r="AC39" s="37"/>
      <c r="AD39" s="42"/>
      <c r="AE39" s="42"/>
    </row>
    <row r="40" spans="3:31" x14ac:dyDescent="0.25">
      <c r="C40" s="41"/>
      <c r="D40" s="37"/>
      <c r="E40" s="42"/>
      <c r="F40" s="42"/>
      <c r="G40" s="37"/>
      <c r="H40" s="41">
        <v>33</v>
      </c>
      <c r="I40" s="37" t="s">
        <v>105</v>
      </c>
      <c r="J40" s="42" t="s">
        <v>106</v>
      </c>
      <c r="K40" s="43">
        <v>12</v>
      </c>
      <c r="L40" s="43"/>
      <c r="M40" s="41">
        <v>33</v>
      </c>
      <c r="N40" s="37" t="s">
        <v>184</v>
      </c>
      <c r="O40" s="42" t="s">
        <v>185</v>
      </c>
      <c r="P40" s="42">
        <v>10</v>
      </c>
      <c r="Q40" s="37"/>
      <c r="R40" s="41"/>
      <c r="S40" s="37"/>
      <c r="T40" s="48"/>
      <c r="U40" s="42"/>
      <c r="V40" s="37"/>
      <c r="W40" s="41"/>
      <c r="X40" s="37"/>
      <c r="Y40" s="42"/>
      <c r="Z40" s="42"/>
      <c r="AA40" s="37"/>
      <c r="AB40" s="41"/>
      <c r="AC40" s="37"/>
      <c r="AD40" s="42"/>
      <c r="AE40" s="42"/>
    </row>
    <row r="41" spans="3:31" x14ac:dyDescent="0.25">
      <c r="C41" s="41"/>
      <c r="D41" s="37"/>
      <c r="E41" s="42"/>
      <c r="F41" s="42"/>
      <c r="G41" s="37"/>
      <c r="H41" s="41">
        <v>34</v>
      </c>
      <c r="I41" s="37" t="s">
        <v>125</v>
      </c>
      <c r="J41" s="42" t="s">
        <v>126</v>
      </c>
      <c r="K41" s="43">
        <v>10</v>
      </c>
      <c r="L41" s="43"/>
      <c r="M41" s="41">
        <v>34</v>
      </c>
      <c r="N41" s="37" t="s">
        <v>196</v>
      </c>
      <c r="O41" s="42" t="s">
        <v>197</v>
      </c>
      <c r="P41" s="42">
        <v>10</v>
      </c>
      <c r="Q41" s="37"/>
      <c r="R41" s="41"/>
      <c r="S41" s="37"/>
      <c r="T41" s="48"/>
      <c r="U41" s="42"/>
      <c r="V41" s="37"/>
      <c r="W41" s="41"/>
      <c r="X41" s="37"/>
      <c r="Y41" s="42"/>
      <c r="Z41" s="42"/>
      <c r="AA41" s="37"/>
      <c r="AB41" s="41"/>
      <c r="AC41" s="37"/>
      <c r="AD41" s="42"/>
      <c r="AE41" s="42"/>
    </row>
    <row r="42" spans="3:31" x14ac:dyDescent="0.25">
      <c r="C42" s="41"/>
      <c r="D42" s="37"/>
      <c r="E42" s="42"/>
      <c r="F42" s="42"/>
      <c r="G42" s="37"/>
      <c r="H42" s="41">
        <v>35</v>
      </c>
      <c r="I42" s="37" t="s">
        <v>117</v>
      </c>
      <c r="J42" s="42" t="s">
        <v>118</v>
      </c>
      <c r="K42" s="43">
        <v>8</v>
      </c>
      <c r="L42" s="43"/>
      <c r="M42" s="41">
        <v>35</v>
      </c>
      <c r="N42" s="37" t="s">
        <v>198</v>
      </c>
      <c r="O42" s="42" t="s">
        <v>199</v>
      </c>
      <c r="P42" s="42">
        <v>10</v>
      </c>
      <c r="Q42" s="37"/>
      <c r="R42" s="41"/>
      <c r="S42" s="37"/>
      <c r="T42" s="48"/>
      <c r="U42" s="42"/>
      <c r="V42" s="37"/>
      <c r="W42" s="41"/>
      <c r="X42" s="37"/>
      <c r="Y42" s="42"/>
      <c r="Z42" s="42"/>
      <c r="AA42" s="37"/>
      <c r="AB42" s="41"/>
      <c r="AC42" s="37"/>
      <c r="AD42" s="42"/>
      <c r="AE42" s="42"/>
    </row>
    <row r="43" spans="3:31" x14ac:dyDescent="0.25">
      <c r="C43" s="41"/>
      <c r="D43" s="37"/>
      <c r="E43" s="42"/>
      <c r="F43" s="42"/>
      <c r="G43" s="37"/>
      <c r="H43" s="41">
        <v>36</v>
      </c>
      <c r="I43" s="37" t="s">
        <v>109</v>
      </c>
      <c r="J43" s="42" t="s">
        <v>110</v>
      </c>
      <c r="K43" s="43">
        <v>8</v>
      </c>
      <c r="L43" s="43"/>
      <c r="M43" s="41">
        <v>36</v>
      </c>
      <c r="N43" s="37" t="s">
        <v>192</v>
      </c>
      <c r="O43" s="42" t="s">
        <v>193</v>
      </c>
      <c r="P43" s="42">
        <v>8</v>
      </c>
      <c r="Q43" s="37"/>
      <c r="R43" s="41"/>
      <c r="S43" s="37"/>
      <c r="T43" s="48"/>
      <c r="U43" s="42"/>
      <c r="V43" s="37"/>
      <c r="W43" s="41"/>
      <c r="X43" s="37"/>
      <c r="Y43" s="42"/>
      <c r="Z43" s="42"/>
      <c r="AA43" s="37"/>
      <c r="AB43" s="41"/>
      <c r="AC43" s="37"/>
      <c r="AD43" s="42"/>
      <c r="AE43" s="42"/>
    </row>
    <row r="44" spans="3:31" x14ac:dyDescent="0.25">
      <c r="C44" s="41"/>
      <c r="D44" s="37"/>
      <c r="E44" s="42"/>
      <c r="F44" s="42"/>
      <c r="G44" s="37"/>
      <c r="H44" s="41">
        <v>37</v>
      </c>
      <c r="I44" s="37" t="s">
        <v>115</v>
      </c>
      <c r="J44" s="42" t="s">
        <v>116</v>
      </c>
      <c r="K44" s="43">
        <v>8</v>
      </c>
      <c r="L44" s="43"/>
      <c r="M44" s="41">
        <v>37</v>
      </c>
      <c r="N44" s="37" t="s">
        <v>160</v>
      </c>
      <c r="O44" s="42" t="s">
        <v>161</v>
      </c>
      <c r="P44" s="42">
        <v>8</v>
      </c>
      <c r="Q44" s="37"/>
      <c r="R44" s="41"/>
      <c r="S44" s="37"/>
      <c r="T44" s="48"/>
      <c r="U44" s="42"/>
      <c r="V44" s="37"/>
      <c r="W44" s="41"/>
      <c r="X44" s="37"/>
      <c r="Y44" s="42"/>
      <c r="Z44" s="42"/>
      <c r="AA44" s="37"/>
      <c r="AB44" s="41"/>
      <c r="AC44" s="37"/>
      <c r="AD44" s="42"/>
      <c r="AE44" s="42"/>
    </row>
    <row r="45" spans="3:31" x14ac:dyDescent="0.25">
      <c r="C45" s="41"/>
      <c r="D45" s="37"/>
      <c r="E45" s="42"/>
      <c r="F45" s="42"/>
      <c r="G45" s="37"/>
      <c r="H45" s="41">
        <v>38</v>
      </c>
      <c r="I45" s="37" t="s">
        <v>98</v>
      </c>
      <c r="J45" s="42" t="s">
        <v>99</v>
      </c>
      <c r="K45" s="43">
        <v>8</v>
      </c>
      <c r="L45" s="43"/>
      <c r="M45" s="41">
        <v>38</v>
      </c>
      <c r="N45" s="37" t="s">
        <v>200</v>
      </c>
      <c r="O45" s="42" t="s">
        <v>201</v>
      </c>
      <c r="P45" s="42">
        <v>8</v>
      </c>
      <c r="Q45" s="37"/>
      <c r="R45" s="41"/>
      <c r="S45" s="37"/>
      <c r="T45" s="48"/>
      <c r="U45" s="42"/>
      <c r="V45" s="37"/>
      <c r="W45" s="41"/>
      <c r="X45" s="37"/>
      <c r="Y45" s="42"/>
      <c r="Z45" s="42"/>
      <c r="AA45" s="37"/>
      <c r="AB45" s="41"/>
      <c r="AC45" s="37"/>
      <c r="AD45" s="42"/>
      <c r="AE45" s="42"/>
    </row>
    <row r="46" spans="3:31" x14ac:dyDescent="0.25">
      <c r="C46" s="41"/>
      <c r="D46" s="37"/>
      <c r="E46" s="42"/>
      <c r="F46" s="42"/>
      <c r="G46" s="37"/>
      <c r="H46" s="41">
        <v>39</v>
      </c>
      <c r="I46" s="37" t="s">
        <v>474</v>
      </c>
      <c r="J46" s="48">
        <v>39683</v>
      </c>
      <c r="K46" s="43">
        <v>2</v>
      </c>
      <c r="L46" s="43"/>
      <c r="M46" s="41"/>
      <c r="N46" s="37"/>
      <c r="O46" s="48"/>
      <c r="P46" s="42"/>
      <c r="Q46" s="37"/>
      <c r="R46" s="41"/>
      <c r="S46" s="37"/>
      <c r="T46" s="48"/>
      <c r="U46" s="42"/>
      <c r="V46" s="37"/>
      <c r="W46" s="41"/>
      <c r="X46" s="37"/>
      <c r="Y46" s="42"/>
      <c r="Z46" s="42"/>
      <c r="AA46" s="37"/>
      <c r="AB46" s="41"/>
      <c r="AC46" s="37"/>
      <c r="AD46" s="42"/>
      <c r="AE46" s="42"/>
    </row>
    <row r="47" spans="3:31" x14ac:dyDescent="0.25">
      <c r="C47" s="58"/>
      <c r="D47" s="59"/>
      <c r="E47" s="60"/>
      <c r="F47" s="60"/>
      <c r="G47" s="59"/>
      <c r="H47" s="58"/>
      <c r="I47" s="59"/>
      <c r="J47" s="61"/>
      <c r="K47" s="62"/>
      <c r="L47" s="62"/>
      <c r="M47" s="58"/>
      <c r="N47" s="59"/>
      <c r="O47" s="61"/>
      <c r="P47" s="60"/>
      <c r="Q47" s="59"/>
      <c r="R47" s="58"/>
      <c r="S47" s="59"/>
      <c r="T47" s="60"/>
      <c r="U47" s="60"/>
      <c r="V47" s="59"/>
      <c r="W47" s="58"/>
      <c r="X47" s="59"/>
      <c r="Y47" s="60"/>
      <c r="Z47" s="60"/>
      <c r="AA47" s="59"/>
      <c r="AB47" s="58"/>
      <c r="AC47" s="59"/>
      <c r="AD47" s="60"/>
      <c r="AE47" s="60"/>
    </row>
    <row r="48" spans="3:31" x14ac:dyDescent="0.25">
      <c r="C48" s="49"/>
      <c r="D48" s="50"/>
      <c r="E48" s="51"/>
      <c r="F48" s="51"/>
      <c r="G48" s="50"/>
      <c r="H48" s="49"/>
      <c r="I48" s="50"/>
      <c r="J48" s="52"/>
      <c r="K48" s="57"/>
      <c r="L48" s="57"/>
      <c r="M48" s="49"/>
      <c r="N48" s="50"/>
      <c r="O48" s="52"/>
      <c r="P48" s="51"/>
      <c r="Q48" s="50"/>
      <c r="R48" s="49"/>
      <c r="S48" s="50"/>
      <c r="T48" s="51"/>
      <c r="U48" s="51"/>
      <c r="V48" s="50"/>
      <c r="W48" s="49"/>
      <c r="X48" s="50"/>
      <c r="Y48" s="51"/>
      <c r="Z48" s="51"/>
      <c r="AA48" s="50"/>
      <c r="AB48" s="49"/>
      <c r="AC48" s="50"/>
      <c r="AD48" s="51"/>
      <c r="AE48" s="51"/>
    </row>
    <row r="49" spans="3:31" x14ac:dyDescent="0.25">
      <c r="C49" s="63"/>
      <c r="D49" s="64"/>
      <c r="E49" s="65"/>
      <c r="F49" s="65"/>
      <c r="G49" s="64"/>
      <c r="H49" s="63"/>
      <c r="I49" s="64"/>
      <c r="J49" s="66"/>
      <c r="K49" s="67"/>
      <c r="L49" s="67"/>
      <c r="M49" s="63"/>
      <c r="N49" s="64"/>
      <c r="O49" s="66"/>
      <c r="P49" s="65"/>
      <c r="Q49" s="64"/>
      <c r="R49" s="63"/>
      <c r="S49" s="64"/>
      <c r="T49" s="65"/>
      <c r="U49" s="65"/>
      <c r="V49" s="64"/>
      <c r="W49" s="63"/>
      <c r="X49" s="64"/>
      <c r="Y49" s="65"/>
      <c r="Z49" s="65"/>
      <c r="AA49" s="64"/>
      <c r="AB49" s="63"/>
      <c r="AC49" s="64"/>
      <c r="AD49" s="65"/>
      <c r="AE49" s="65"/>
    </row>
    <row r="50" spans="3:31" x14ac:dyDescent="0.25">
      <c r="C50" s="63"/>
      <c r="D50" s="64"/>
      <c r="E50" s="65"/>
      <c r="F50" s="65"/>
      <c r="G50" s="64"/>
      <c r="H50" s="63"/>
      <c r="I50" s="64"/>
      <c r="J50" s="66"/>
      <c r="K50" s="67"/>
      <c r="L50" s="67"/>
      <c r="M50" s="63"/>
      <c r="N50" s="64"/>
      <c r="O50" s="66"/>
      <c r="P50" s="65"/>
      <c r="Q50" s="64"/>
      <c r="R50" s="63"/>
      <c r="S50" s="64"/>
      <c r="T50" s="65"/>
      <c r="U50" s="65"/>
      <c r="V50" s="64"/>
      <c r="W50" s="63"/>
      <c r="X50" s="64"/>
      <c r="Y50" s="65"/>
      <c r="Z50" s="65"/>
      <c r="AA50" s="64"/>
      <c r="AB50" s="63"/>
      <c r="AC50" s="64"/>
      <c r="AD50" s="65"/>
      <c r="AE50" s="65"/>
    </row>
    <row r="51" spans="3:31" x14ac:dyDescent="0.25">
      <c r="C51" s="63"/>
      <c r="D51" s="64"/>
      <c r="E51" s="65"/>
      <c r="F51" s="65"/>
      <c r="G51" s="64"/>
      <c r="H51" s="63"/>
      <c r="I51" s="64"/>
      <c r="J51" s="66"/>
      <c r="K51" s="65"/>
      <c r="L51" s="64"/>
      <c r="M51" s="63"/>
      <c r="N51" s="64"/>
      <c r="O51" s="65"/>
      <c r="P51" s="65"/>
      <c r="Q51" s="64"/>
      <c r="R51" s="63"/>
      <c r="S51" s="64"/>
      <c r="T51" s="65"/>
      <c r="U51" s="65"/>
      <c r="V51" s="64"/>
      <c r="W51" s="63"/>
      <c r="X51" s="64"/>
      <c r="Y51" s="65"/>
      <c r="Z51" s="65"/>
      <c r="AA51" s="64"/>
      <c r="AB51" s="63"/>
      <c r="AC51" s="64"/>
      <c r="AD51" s="65"/>
      <c r="AE51" s="65"/>
    </row>
    <row r="52" spans="3:31" x14ac:dyDescent="0.25">
      <c r="C52" s="127" t="s">
        <v>293</v>
      </c>
      <c r="D52" s="127"/>
      <c r="E52" s="127"/>
      <c r="F52" s="127"/>
      <c r="G52" s="36"/>
      <c r="H52" s="127" t="s">
        <v>320</v>
      </c>
      <c r="I52" s="127"/>
      <c r="J52" s="127"/>
      <c r="K52" s="127"/>
      <c r="L52" s="36"/>
      <c r="M52" s="127" t="s">
        <v>359</v>
      </c>
      <c r="N52" s="127"/>
      <c r="O52" s="127"/>
      <c r="P52" s="127"/>
      <c r="Q52" s="36"/>
      <c r="R52" s="127" t="s">
        <v>411</v>
      </c>
      <c r="S52" s="127"/>
      <c r="T52" s="127"/>
      <c r="U52" s="127"/>
      <c r="V52" s="36"/>
      <c r="W52" s="127" t="s">
        <v>472</v>
      </c>
      <c r="X52" s="127"/>
      <c r="Y52" s="127"/>
      <c r="Z52" s="127"/>
      <c r="AA52" s="37"/>
      <c r="AB52" s="127" t="s">
        <v>485</v>
      </c>
      <c r="AC52" s="127"/>
      <c r="AD52" s="127"/>
      <c r="AE52" s="127"/>
    </row>
    <row r="53" spans="3:31" x14ac:dyDescent="0.25">
      <c r="C53" s="38" t="s">
        <v>455</v>
      </c>
      <c r="D53" s="36" t="s">
        <v>1</v>
      </c>
      <c r="E53" s="36" t="s">
        <v>2</v>
      </c>
      <c r="F53" s="36" t="s">
        <v>473</v>
      </c>
      <c r="G53" s="36"/>
      <c r="H53" s="38" t="s">
        <v>455</v>
      </c>
      <c r="I53" s="36" t="s">
        <v>1</v>
      </c>
      <c r="J53" s="36" t="s">
        <v>2</v>
      </c>
      <c r="K53" s="36" t="s">
        <v>473</v>
      </c>
      <c r="L53" s="36"/>
      <c r="M53" s="39" t="s">
        <v>455</v>
      </c>
      <c r="N53" s="40" t="s">
        <v>1</v>
      </c>
      <c r="O53" s="40" t="s">
        <v>2</v>
      </c>
      <c r="P53" s="40" t="s">
        <v>473</v>
      </c>
      <c r="Q53" s="40"/>
      <c r="R53" s="39" t="s">
        <v>455</v>
      </c>
      <c r="S53" s="40" t="s">
        <v>1</v>
      </c>
      <c r="T53" s="40" t="s">
        <v>2</v>
      </c>
      <c r="U53" s="40" t="s">
        <v>473</v>
      </c>
      <c r="V53" s="40"/>
      <c r="W53" s="39" t="s">
        <v>455</v>
      </c>
      <c r="X53" s="40" t="s">
        <v>1</v>
      </c>
      <c r="Y53" s="40" t="s">
        <v>2</v>
      </c>
      <c r="Z53" s="40" t="s">
        <v>473</v>
      </c>
      <c r="AA53" s="36"/>
      <c r="AB53" s="39" t="s">
        <v>455</v>
      </c>
      <c r="AC53" s="40" t="s">
        <v>1</v>
      </c>
      <c r="AD53" s="40" t="s">
        <v>2</v>
      </c>
      <c r="AE53" s="40" t="s">
        <v>473</v>
      </c>
    </row>
    <row r="54" spans="3:31" x14ac:dyDescent="0.25">
      <c r="C54" s="41">
        <v>1</v>
      </c>
      <c r="D54" s="37" t="s">
        <v>294</v>
      </c>
      <c r="E54" s="42" t="s">
        <v>295</v>
      </c>
      <c r="F54" s="43">
        <v>307.5</v>
      </c>
      <c r="G54" s="43"/>
      <c r="H54" s="41">
        <v>1</v>
      </c>
      <c r="I54" s="37" t="s">
        <v>323</v>
      </c>
      <c r="J54" s="42" t="s">
        <v>324</v>
      </c>
      <c r="K54" s="43">
        <v>270</v>
      </c>
      <c r="L54" s="43"/>
      <c r="M54" s="41">
        <v>1</v>
      </c>
      <c r="N54" s="37" t="s">
        <v>363</v>
      </c>
      <c r="O54" s="42" t="s">
        <v>364</v>
      </c>
      <c r="P54" s="43">
        <v>270</v>
      </c>
      <c r="Q54" s="43"/>
      <c r="R54" s="41">
        <v>1</v>
      </c>
      <c r="S54" s="37" t="s">
        <v>418</v>
      </c>
      <c r="T54" s="42" t="s">
        <v>419</v>
      </c>
      <c r="U54" s="43">
        <v>360</v>
      </c>
      <c r="V54" s="43"/>
      <c r="W54" s="41">
        <v>1</v>
      </c>
      <c r="X54" s="37" t="s">
        <v>438</v>
      </c>
      <c r="Y54" s="42" t="s">
        <v>439</v>
      </c>
      <c r="Z54" s="43">
        <v>288.75</v>
      </c>
      <c r="AA54" s="37"/>
      <c r="AB54" s="41">
        <v>1</v>
      </c>
      <c r="AC54" s="37" t="s">
        <v>486</v>
      </c>
      <c r="AD54" s="48">
        <v>36376</v>
      </c>
      <c r="AE54" s="21">
        <v>32.32</v>
      </c>
    </row>
    <row r="55" spans="3:31" x14ac:dyDescent="0.25">
      <c r="C55" s="41">
        <v>2</v>
      </c>
      <c r="D55" s="37" t="s">
        <v>296</v>
      </c>
      <c r="E55" s="42" t="s">
        <v>297</v>
      </c>
      <c r="F55" s="43">
        <v>198</v>
      </c>
      <c r="G55" s="43"/>
      <c r="H55" s="41">
        <v>2</v>
      </c>
      <c r="I55" s="37" t="s">
        <v>329</v>
      </c>
      <c r="J55" s="42" t="s">
        <v>330</v>
      </c>
      <c r="K55" s="43">
        <v>187.25</v>
      </c>
      <c r="L55" s="43"/>
      <c r="M55" s="41">
        <v>2</v>
      </c>
      <c r="N55" s="37" t="s">
        <v>360</v>
      </c>
      <c r="O55" s="42" t="s">
        <v>177</v>
      </c>
      <c r="P55" s="43">
        <v>207</v>
      </c>
      <c r="Q55" s="43"/>
      <c r="R55" s="41">
        <v>2</v>
      </c>
      <c r="S55" s="37" t="s">
        <v>416</v>
      </c>
      <c r="T55" s="42" t="s">
        <v>417</v>
      </c>
      <c r="U55" s="43">
        <v>187.75</v>
      </c>
      <c r="V55" s="43"/>
      <c r="W55" s="41">
        <v>2</v>
      </c>
      <c r="X55" s="37" t="s">
        <v>442</v>
      </c>
      <c r="Y55" s="42" t="s">
        <v>443</v>
      </c>
      <c r="Z55" s="43">
        <v>188.25</v>
      </c>
      <c r="AA55" s="37"/>
      <c r="AB55" s="41">
        <v>2</v>
      </c>
      <c r="AC55" s="37" t="s">
        <v>487</v>
      </c>
      <c r="AD55" s="48">
        <v>36611</v>
      </c>
      <c r="AE55" s="21">
        <v>22.5</v>
      </c>
    </row>
    <row r="56" spans="3:31" x14ac:dyDescent="0.25">
      <c r="C56" s="41">
        <v>3</v>
      </c>
      <c r="D56" s="37" t="s">
        <v>302</v>
      </c>
      <c r="E56" s="42" t="s">
        <v>303</v>
      </c>
      <c r="F56" s="43">
        <v>135</v>
      </c>
      <c r="G56" s="43"/>
      <c r="H56" s="41">
        <v>3</v>
      </c>
      <c r="I56" s="37" t="s">
        <v>325</v>
      </c>
      <c r="J56" s="42" t="s">
        <v>326</v>
      </c>
      <c r="K56" s="43">
        <v>135</v>
      </c>
      <c r="L56" s="43"/>
      <c r="M56" s="41">
        <v>3</v>
      </c>
      <c r="N56" s="37" t="s">
        <v>365</v>
      </c>
      <c r="O56" s="42" t="s">
        <v>366</v>
      </c>
      <c r="P56" s="43">
        <v>150.75</v>
      </c>
      <c r="Q56" s="43"/>
      <c r="R56" s="41">
        <v>3</v>
      </c>
      <c r="S56" s="37" t="s">
        <v>412</v>
      </c>
      <c r="T56" s="42" t="s">
        <v>413</v>
      </c>
      <c r="U56" s="43">
        <v>157.5</v>
      </c>
      <c r="V56" s="43"/>
      <c r="W56" s="41">
        <v>3</v>
      </c>
      <c r="X56" s="37" t="s">
        <v>444</v>
      </c>
      <c r="Y56" s="42" t="s">
        <v>445</v>
      </c>
      <c r="Z56" s="43">
        <v>141.6</v>
      </c>
      <c r="AA56" s="37"/>
      <c r="AB56" s="41"/>
      <c r="AC56" s="37"/>
      <c r="AD56" s="48"/>
      <c r="AE56" s="43"/>
    </row>
    <row r="57" spans="3:31" x14ac:dyDescent="0.25">
      <c r="C57" s="41">
        <v>4</v>
      </c>
      <c r="D57" s="37" t="s">
        <v>304</v>
      </c>
      <c r="E57" s="42" t="s">
        <v>305</v>
      </c>
      <c r="F57" s="43">
        <v>100.5</v>
      </c>
      <c r="G57" s="43"/>
      <c r="H57" s="41">
        <v>4</v>
      </c>
      <c r="I57" s="37" t="s">
        <v>321</v>
      </c>
      <c r="J57" s="42" t="s">
        <v>322</v>
      </c>
      <c r="K57" s="43">
        <v>107</v>
      </c>
      <c r="L57" s="43"/>
      <c r="M57" s="41">
        <v>4</v>
      </c>
      <c r="N57" s="37" t="s">
        <v>370</v>
      </c>
      <c r="O57" s="42" t="s">
        <v>371</v>
      </c>
      <c r="P57" s="43">
        <v>104.5</v>
      </c>
      <c r="Q57" s="43"/>
      <c r="R57" s="41">
        <v>4</v>
      </c>
      <c r="S57" s="37" t="s">
        <v>414</v>
      </c>
      <c r="T57" s="42" t="s">
        <v>415</v>
      </c>
      <c r="U57" s="43">
        <v>100.5</v>
      </c>
      <c r="V57" s="43"/>
      <c r="W57" s="41">
        <v>4</v>
      </c>
      <c r="X57" s="37" t="s">
        <v>446</v>
      </c>
      <c r="Y57" s="42" t="s">
        <v>447</v>
      </c>
      <c r="Z57" s="43">
        <v>100.5</v>
      </c>
      <c r="AA57" s="37"/>
      <c r="AB57" s="41"/>
      <c r="AC57" s="37"/>
      <c r="AD57" s="48"/>
      <c r="AE57" s="43"/>
    </row>
    <row r="58" spans="3:31" x14ac:dyDescent="0.25">
      <c r="C58" s="41">
        <v>5</v>
      </c>
      <c r="D58" s="37" t="s">
        <v>298</v>
      </c>
      <c r="E58" s="42" t="s">
        <v>299</v>
      </c>
      <c r="F58" s="43">
        <v>81</v>
      </c>
      <c r="G58" s="43"/>
      <c r="H58" s="41">
        <v>5</v>
      </c>
      <c r="I58" s="37" t="s">
        <v>341</v>
      </c>
      <c r="J58" s="42" t="s">
        <v>342</v>
      </c>
      <c r="K58" s="43">
        <v>85</v>
      </c>
      <c r="L58" s="43"/>
      <c r="M58" s="41">
        <v>5</v>
      </c>
      <c r="N58" s="37" t="s">
        <v>369</v>
      </c>
      <c r="O58" s="42" t="s">
        <v>368</v>
      </c>
      <c r="P58" s="43">
        <v>87</v>
      </c>
      <c r="Q58" s="43"/>
      <c r="R58" s="41">
        <v>5</v>
      </c>
      <c r="S58" s="37" t="s">
        <v>431</v>
      </c>
      <c r="T58" s="42" t="s">
        <v>432</v>
      </c>
      <c r="U58" s="43">
        <v>81</v>
      </c>
      <c r="V58" s="43"/>
      <c r="W58" s="41">
        <v>5</v>
      </c>
      <c r="X58" s="37" t="s">
        <v>440</v>
      </c>
      <c r="Y58" s="42" t="s">
        <v>441</v>
      </c>
      <c r="Z58" s="43">
        <v>81</v>
      </c>
      <c r="AA58" s="37"/>
      <c r="AB58" s="41"/>
      <c r="AC58" s="37"/>
      <c r="AD58" s="48"/>
      <c r="AE58" s="43"/>
    </row>
    <row r="59" spans="3:31" x14ac:dyDescent="0.25">
      <c r="C59" s="41">
        <v>6</v>
      </c>
      <c r="D59" s="37" t="s">
        <v>318</v>
      </c>
      <c r="E59" s="42" t="s">
        <v>319</v>
      </c>
      <c r="F59" s="43">
        <v>72</v>
      </c>
      <c r="G59" s="43"/>
      <c r="H59" s="41">
        <v>6</v>
      </c>
      <c r="I59" s="37" t="s">
        <v>339</v>
      </c>
      <c r="J59" s="42" t="s">
        <v>340</v>
      </c>
      <c r="K59" s="43">
        <v>80.25</v>
      </c>
      <c r="L59" s="43"/>
      <c r="M59" s="41">
        <v>6</v>
      </c>
      <c r="N59" s="37" t="s">
        <v>372</v>
      </c>
      <c r="O59" s="42" t="s">
        <v>373</v>
      </c>
      <c r="P59" s="43">
        <v>76</v>
      </c>
      <c r="Q59" s="43"/>
      <c r="R59" s="41">
        <v>6</v>
      </c>
      <c r="S59" s="37" t="s">
        <v>420</v>
      </c>
      <c r="T59" s="42" t="s">
        <v>421</v>
      </c>
      <c r="U59" s="43">
        <v>72</v>
      </c>
      <c r="V59" s="43"/>
      <c r="W59" s="41"/>
      <c r="X59" s="37"/>
      <c r="Y59" s="48"/>
      <c r="Z59" s="43"/>
      <c r="AA59" s="37"/>
      <c r="AB59" s="41"/>
      <c r="AC59" s="37"/>
      <c r="AD59" s="48"/>
      <c r="AE59" s="43"/>
    </row>
    <row r="60" spans="3:31" x14ac:dyDescent="0.25">
      <c r="C60" s="41">
        <v>7</v>
      </c>
      <c r="D60" s="47" t="s">
        <v>310</v>
      </c>
      <c r="E60" s="43" t="s">
        <v>311</v>
      </c>
      <c r="F60" s="43">
        <v>64.5</v>
      </c>
      <c r="G60" s="43"/>
      <c r="H60" s="41">
        <v>7</v>
      </c>
      <c r="I60" s="37" t="s">
        <v>327</v>
      </c>
      <c r="J60" s="42" t="s">
        <v>328</v>
      </c>
      <c r="K60" s="43">
        <v>72</v>
      </c>
      <c r="L60" s="43"/>
      <c r="M60" s="41">
        <v>7</v>
      </c>
      <c r="N60" s="37" t="s">
        <v>361</v>
      </c>
      <c r="O60" s="42" t="s">
        <v>362</v>
      </c>
      <c r="P60" s="43">
        <v>64.5</v>
      </c>
      <c r="Q60" s="43"/>
      <c r="R60" s="41">
        <v>7</v>
      </c>
      <c r="S60" s="37" t="s">
        <v>469</v>
      </c>
      <c r="T60" s="42" t="s">
        <v>430</v>
      </c>
      <c r="U60" s="43">
        <v>70.75</v>
      </c>
      <c r="V60" s="43"/>
      <c r="W60" s="41"/>
      <c r="X60" s="37"/>
      <c r="Y60" s="48"/>
      <c r="Z60" s="43"/>
      <c r="AA60" s="37"/>
      <c r="AB60" s="41"/>
      <c r="AC60" s="37"/>
      <c r="AD60" s="48"/>
      <c r="AE60" s="43"/>
    </row>
    <row r="61" spans="3:31" x14ac:dyDescent="0.25">
      <c r="C61" s="41">
        <v>8</v>
      </c>
      <c r="D61" s="37" t="s">
        <v>312</v>
      </c>
      <c r="E61" s="42" t="s">
        <v>313</v>
      </c>
      <c r="F61" s="42">
        <v>54</v>
      </c>
      <c r="G61" s="37"/>
      <c r="H61" s="41">
        <v>8</v>
      </c>
      <c r="I61" s="37" t="s">
        <v>337</v>
      </c>
      <c r="J61" s="42" t="s">
        <v>338</v>
      </c>
      <c r="K61" s="43">
        <v>54</v>
      </c>
      <c r="L61" s="43"/>
      <c r="M61" s="41">
        <v>8</v>
      </c>
      <c r="N61" s="37" t="s">
        <v>367</v>
      </c>
      <c r="O61" s="42" t="s">
        <v>368</v>
      </c>
      <c r="P61" s="43">
        <v>62.25</v>
      </c>
      <c r="Q61" s="43"/>
      <c r="R61" s="41">
        <v>8</v>
      </c>
      <c r="S61" s="37" t="s">
        <v>428</v>
      </c>
      <c r="T61" s="42" t="s">
        <v>429</v>
      </c>
      <c r="U61" s="43">
        <v>58</v>
      </c>
      <c r="V61" s="43"/>
      <c r="W61" s="41"/>
      <c r="X61" s="37"/>
      <c r="Y61" s="48"/>
      <c r="Z61" s="43"/>
      <c r="AA61" s="37"/>
      <c r="AB61" s="41"/>
      <c r="AC61" s="37"/>
      <c r="AD61" s="48"/>
      <c r="AE61" s="43"/>
    </row>
    <row r="62" spans="3:31" x14ac:dyDescent="0.25">
      <c r="C62" s="41">
        <v>9</v>
      </c>
      <c r="D62" s="37" t="s">
        <v>300</v>
      </c>
      <c r="E62" s="42" t="s">
        <v>301</v>
      </c>
      <c r="F62" s="42">
        <v>45</v>
      </c>
      <c r="G62" s="37"/>
      <c r="H62" s="41">
        <v>9</v>
      </c>
      <c r="I62" s="37" t="s">
        <v>331</v>
      </c>
      <c r="J62" s="42" t="s">
        <v>332</v>
      </c>
      <c r="K62" s="43">
        <v>49</v>
      </c>
      <c r="L62" s="43"/>
      <c r="M62" s="41">
        <v>9</v>
      </c>
      <c r="N62" s="37" t="s">
        <v>378</v>
      </c>
      <c r="O62" s="42" t="s">
        <v>379</v>
      </c>
      <c r="P62" s="43">
        <v>49</v>
      </c>
      <c r="Q62" s="43"/>
      <c r="R62" s="41">
        <v>9</v>
      </c>
      <c r="S62" s="37" t="s">
        <v>424</v>
      </c>
      <c r="T62" s="42" t="s">
        <v>425</v>
      </c>
      <c r="U62" s="43">
        <v>45</v>
      </c>
      <c r="V62" s="43"/>
      <c r="W62" s="41"/>
      <c r="X62" s="37"/>
      <c r="Y62" s="48"/>
      <c r="Z62" s="43"/>
      <c r="AA62" s="37"/>
      <c r="AB62" s="41"/>
      <c r="AC62" s="37"/>
      <c r="AD62" s="48"/>
      <c r="AE62" s="42"/>
    </row>
    <row r="63" spans="3:31" x14ac:dyDescent="0.25">
      <c r="C63" s="41">
        <v>10</v>
      </c>
      <c r="D63" s="37" t="s">
        <v>314</v>
      </c>
      <c r="E63" s="42" t="s">
        <v>315</v>
      </c>
      <c r="F63" s="42">
        <v>39</v>
      </c>
      <c r="G63" s="37"/>
      <c r="H63" s="41">
        <v>10</v>
      </c>
      <c r="I63" s="37" t="s">
        <v>351</v>
      </c>
      <c r="J63" s="42" t="s">
        <v>352</v>
      </c>
      <c r="K63" s="43">
        <v>39</v>
      </c>
      <c r="L63" s="43"/>
      <c r="M63" s="41">
        <v>10</v>
      </c>
      <c r="N63" s="37" t="s">
        <v>380</v>
      </c>
      <c r="O63" s="42" t="s">
        <v>381</v>
      </c>
      <c r="P63" s="43">
        <v>43</v>
      </c>
      <c r="Q63" s="43"/>
      <c r="R63" s="41">
        <v>10</v>
      </c>
      <c r="S63" s="37" t="s">
        <v>426</v>
      </c>
      <c r="T63" s="42" t="s">
        <v>427</v>
      </c>
      <c r="U63" s="43">
        <v>43</v>
      </c>
      <c r="V63" s="43"/>
      <c r="W63" s="41"/>
      <c r="X63" s="37"/>
      <c r="Y63" s="42"/>
      <c r="Z63" s="43"/>
      <c r="AA63" s="37"/>
      <c r="AB63" s="41"/>
      <c r="AC63" s="37"/>
      <c r="AD63" s="48"/>
      <c r="AE63" s="42"/>
    </row>
    <row r="64" spans="3:31" x14ac:dyDescent="0.25">
      <c r="C64" s="41">
        <v>11</v>
      </c>
      <c r="D64" s="37" t="s">
        <v>308</v>
      </c>
      <c r="E64" s="42" t="s">
        <v>309</v>
      </c>
      <c r="F64" s="42">
        <v>37.5</v>
      </c>
      <c r="G64" s="37"/>
      <c r="H64" s="41">
        <v>11</v>
      </c>
      <c r="I64" s="37" t="s">
        <v>355</v>
      </c>
      <c r="J64" s="42" t="s">
        <v>356</v>
      </c>
      <c r="K64" s="43">
        <v>37.5</v>
      </c>
      <c r="L64" s="43"/>
      <c r="M64" s="41">
        <v>11</v>
      </c>
      <c r="N64" s="37" t="s">
        <v>374</v>
      </c>
      <c r="O64" s="42" t="s">
        <v>375</v>
      </c>
      <c r="P64" s="43">
        <v>37.5</v>
      </c>
      <c r="Q64" s="43"/>
      <c r="R64" s="41">
        <v>11</v>
      </c>
      <c r="S64" s="37" t="s">
        <v>435</v>
      </c>
      <c r="T64" s="42" t="s">
        <v>436</v>
      </c>
      <c r="U64" s="43">
        <v>40</v>
      </c>
      <c r="V64" s="43"/>
      <c r="W64" s="41"/>
      <c r="X64" s="37"/>
      <c r="Y64" s="42"/>
      <c r="Z64" s="42"/>
      <c r="AA64" s="37"/>
      <c r="AB64" s="41"/>
      <c r="AC64" s="37"/>
      <c r="AD64" s="48"/>
      <c r="AE64" s="42"/>
    </row>
    <row r="65" spans="3:31" x14ac:dyDescent="0.25">
      <c r="C65" s="41">
        <v>12</v>
      </c>
      <c r="D65" s="37" t="s">
        <v>306</v>
      </c>
      <c r="E65" s="42" t="s">
        <v>307</v>
      </c>
      <c r="F65" s="42">
        <v>36</v>
      </c>
      <c r="G65" s="37"/>
      <c r="H65" s="41">
        <v>12</v>
      </c>
      <c r="I65" s="37" t="s">
        <v>345</v>
      </c>
      <c r="J65" s="42" t="s">
        <v>346</v>
      </c>
      <c r="K65" s="43">
        <v>36</v>
      </c>
      <c r="L65" s="43"/>
      <c r="M65" s="41">
        <v>12</v>
      </c>
      <c r="N65" s="37" t="s">
        <v>385</v>
      </c>
      <c r="O65" s="42" t="s">
        <v>386</v>
      </c>
      <c r="P65" s="43">
        <v>37</v>
      </c>
      <c r="Q65" s="43"/>
      <c r="R65" s="41">
        <v>12</v>
      </c>
      <c r="S65" s="37" t="s">
        <v>422</v>
      </c>
      <c r="T65" s="42" t="s">
        <v>423</v>
      </c>
      <c r="U65" s="43">
        <v>38.5</v>
      </c>
      <c r="V65" s="43"/>
      <c r="W65" s="41"/>
      <c r="X65" s="37"/>
      <c r="Y65" s="42"/>
      <c r="Z65" s="42"/>
      <c r="AA65" s="37"/>
      <c r="AB65" s="41"/>
      <c r="AC65" s="37"/>
      <c r="AD65" s="48"/>
      <c r="AE65" s="42"/>
    </row>
    <row r="66" spans="3:31" x14ac:dyDescent="0.25">
      <c r="C66" s="41">
        <v>13</v>
      </c>
      <c r="D66" s="37" t="s">
        <v>316</v>
      </c>
      <c r="E66" s="42" t="s">
        <v>317</v>
      </c>
      <c r="F66" s="42">
        <v>34.5</v>
      </c>
      <c r="G66" s="37"/>
      <c r="H66" s="41">
        <v>13</v>
      </c>
      <c r="I66" s="37" t="s">
        <v>333</v>
      </c>
      <c r="J66" s="42" t="s">
        <v>334</v>
      </c>
      <c r="K66" s="43">
        <v>35.5</v>
      </c>
      <c r="L66" s="43"/>
      <c r="M66" s="41">
        <v>13</v>
      </c>
      <c r="N66" s="37" t="s">
        <v>376</v>
      </c>
      <c r="O66" s="42" t="s">
        <v>377</v>
      </c>
      <c r="P66" s="43">
        <v>36</v>
      </c>
      <c r="Q66" s="43"/>
      <c r="R66" s="41">
        <v>13</v>
      </c>
      <c r="S66" s="37" t="s">
        <v>437</v>
      </c>
      <c r="T66" s="48">
        <v>37989</v>
      </c>
      <c r="U66" s="43">
        <v>37.5</v>
      </c>
      <c r="V66" s="43"/>
      <c r="W66" s="41"/>
      <c r="X66" s="37"/>
      <c r="Y66" s="42"/>
      <c r="Z66" s="42"/>
      <c r="AA66" s="37"/>
      <c r="AB66" s="41"/>
      <c r="AC66" s="37"/>
      <c r="AD66" s="48"/>
      <c r="AE66" s="42"/>
    </row>
    <row r="67" spans="3:31" x14ac:dyDescent="0.25">
      <c r="C67" s="41"/>
      <c r="D67" s="37"/>
      <c r="E67" s="42"/>
      <c r="F67" s="42"/>
      <c r="G67" s="37"/>
      <c r="H67" s="41">
        <v>14</v>
      </c>
      <c r="I67" s="37" t="s">
        <v>335</v>
      </c>
      <c r="J67" s="42" t="s">
        <v>336</v>
      </c>
      <c r="K67" s="43">
        <v>34.5</v>
      </c>
      <c r="L67" s="43"/>
      <c r="M67" s="41">
        <v>14</v>
      </c>
      <c r="N67" s="37" t="s">
        <v>382</v>
      </c>
      <c r="O67" s="42" t="s">
        <v>143</v>
      </c>
      <c r="P67" s="43">
        <v>35.5</v>
      </c>
      <c r="Q67" s="43"/>
      <c r="R67" s="41">
        <v>14</v>
      </c>
      <c r="S67" s="37" t="s">
        <v>433</v>
      </c>
      <c r="T67" s="42" t="s">
        <v>434</v>
      </c>
      <c r="U67" s="43">
        <v>33</v>
      </c>
      <c r="V67" s="43"/>
      <c r="W67" s="41"/>
      <c r="X67" s="37"/>
      <c r="Y67" s="42"/>
      <c r="Z67" s="42"/>
      <c r="AA67" s="37"/>
      <c r="AB67" s="41"/>
      <c r="AC67" s="37"/>
      <c r="AD67" s="42"/>
      <c r="AE67" s="42"/>
    </row>
    <row r="68" spans="3:31" x14ac:dyDescent="0.25">
      <c r="C68" s="41"/>
      <c r="D68" s="37"/>
      <c r="E68" s="42"/>
      <c r="F68" s="42"/>
      <c r="G68" s="37"/>
      <c r="H68" s="41">
        <v>15</v>
      </c>
      <c r="I68" s="37" t="s">
        <v>347</v>
      </c>
      <c r="J68" s="42" t="s">
        <v>348</v>
      </c>
      <c r="K68" s="43">
        <v>33</v>
      </c>
      <c r="L68" s="43"/>
      <c r="M68" s="41">
        <v>15</v>
      </c>
      <c r="N68" s="37" t="s">
        <v>384</v>
      </c>
      <c r="O68" s="48">
        <v>39076</v>
      </c>
      <c r="P68" s="43">
        <v>34.5</v>
      </c>
      <c r="Q68" s="43"/>
      <c r="R68" s="41"/>
      <c r="S68" s="37"/>
      <c r="T68" s="48"/>
      <c r="U68" s="43"/>
      <c r="V68" s="43"/>
      <c r="W68" s="41"/>
      <c r="X68" s="37"/>
      <c r="Y68" s="42"/>
      <c r="Z68" s="42"/>
      <c r="AA68" s="37"/>
      <c r="AB68" s="41"/>
      <c r="AC68" s="37"/>
      <c r="AD68" s="42"/>
      <c r="AE68" s="42"/>
    </row>
    <row r="69" spans="3:31" x14ac:dyDescent="0.25">
      <c r="C69" s="41"/>
      <c r="D69" s="37"/>
      <c r="E69" s="42"/>
      <c r="F69" s="42"/>
      <c r="G69" s="37"/>
      <c r="H69" s="41">
        <v>16</v>
      </c>
      <c r="I69" s="37" t="s">
        <v>357</v>
      </c>
      <c r="J69" s="42" t="s">
        <v>358</v>
      </c>
      <c r="K69" s="43">
        <v>28.5</v>
      </c>
      <c r="L69" s="43"/>
      <c r="M69" s="41">
        <v>16</v>
      </c>
      <c r="N69" s="37" t="s">
        <v>383</v>
      </c>
      <c r="O69" s="42" t="s">
        <v>375</v>
      </c>
      <c r="P69" s="43">
        <v>28.5</v>
      </c>
      <c r="Q69" s="43"/>
      <c r="R69" s="41"/>
      <c r="S69" s="37"/>
      <c r="T69" s="48"/>
      <c r="U69" s="43"/>
      <c r="V69" s="43"/>
      <c r="W69" s="41"/>
      <c r="X69" s="37"/>
      <c r="Y69" s="42"/>
      <c r="Z69" s="42"/>
      <c r="AA69" s="37"/>
      <c r="AB69" s="41"/>
      <c r="AC69" s="37"/>
      <c r="AD69" s="42"/>
      <c r="AE69" s="42"/>
    </row>
    <row r="70" spans="3:31" x14ac:dyDescent="0.25">
      <c r="C70" s="41"/>
      <c r="D70" s="37"/>
      <c r="E70" s="42"/>
      <c r="F70" s="42"/>
      <c r="G70" s="37"/>
      <c r="H70" s="41">
        <v>17</v>
      </c>
      <c r="I70" s="53" t="s">
        <v>353</v>
      </c>
      <c r="J70" s="42" t="s">
        <v>354</v>
      </c>
      <c r="K70" s="43">
        <v>28.5</v>
      </c>
      <c r="L70" s="43"/>
      <c r="M70" s="41">
        <v>17</v>
      </c>
      <c r="N70" s="37" t="s">
        <v>391</v>
      </c>
      <c r="O70" s="42" t="s">
        <v>392</v>
      </c>
      <c r="P70" s="43">
        <v>26.5</v>
      </c>
      <c r="Q70" s="43"/>
      <c r="R70" s="41"/>
      <c r="S70" s="37"/>
      <c r="T70" s="48"/>
      <c r="U70" s="42"/>
      <c r="V70" s="37"/>
      <c r="W70" s="41"/>
      <c r="X70" s="37"/>
      <c r="Y70" s="42"/>
      <c r="Z70" s="42"/>
      <c r="AA70" s="37"/>
      <c r="AB70" s="41"/>
      <c r="AC70" s="37"/>
      <c r="AD70" s="42"/>
      <c r="AE70" s="42"/>
    </row>
    <row r="71" spans="3:31" x14ac:dyDescent="0.25">
      <c r="C71" s="41"/>
      <c r="D71" s="37"/>
      <c r="E71" s="42"/>
      <c r="F71" s="42"/>
      <c r="G71" s="37"/>
      <c r="H71" s="41">
        <v>18</v>
      </c>
      <c r="I71" s="37" t="s">
        <v>349</v>
      </c>
      <c r="J71" s="42" t="s">
        <v>350</v>
      </c>
      <c r="K71" s="43">
        <v>21</v>
      </c>
      <c r="L71" s="43"/>
      <c r="M71" s="41">
        <v>18</v>
      </c>
      <c r="N71" s="37" t="s">
        <v>387</v>
      </c>
      <c r="O71" s="42" t="s">
        <v>388</v>
      </c>
      <c r="P71" s="43">
        <v>25</v>
      </c>
      <c r="Q71" s="43"/>
      <c r="R71" s="41"/>
      <c r="S71" s="37"/>
      <c r="T71" s="48"/>
      <c r="U71" s="42"/>
      <c r="V71" s="37"/>
      <c r="W71" s="41"/>
      <c r="X71" s="37"/>
      <c r="Y71" s="42"/>
      <c r="Z71" s="42"/>
      <c r="AA71" s="37"/>
      <c r="AB71" s="41"/>
      <c r="AC71" s="37"/>
      <c r="AD71" s="42"/>
      <c r="AE71" s="42"/>
    </row>
    <row r="72" spans="3:31" x14ac:dyDescent="0.25">
      <c r="C72" s="41"/>
      <c r="D72" s="37"/>
      <c r="E72" s="42"/>
      <c r="F72" s="42"/>
      <c r="G72" s="37"/>
      <c r="H72" s="41">
        <v>19</v>
      </c>
      <c r="I72" s="47" t="s">
        <v>343</v>
      </c>
      <c r="J72" s="43" t="s">
        <v>344</v>
      </c>
      <c r="K72" s="43">
        <v>19.5</v>
      </c>
      <c r="L72" s="43"/>
      <c r="M72" s="41">
        <v>19</v>
      </c>
      <c r="N72" s="37" t="s">
        <v>407</v>
      </c>
      <c r="O72" s="42" t="s">
        <v>408</v>
      </c>
      <c r="P72" s="43">
        <v>20</v>
      </c>
      <c r="Q72" s="43"/>
      <c r="R72" s="41"/>
      <c r="S72" s="37"/>
      <c r="T72" s="48"/>
      <c r="U72" s="42"/>
      <c r="V72" s="37"/>
      <c r="W72" s="41"/>
      <c r="X72" s="37"/>
      <c r="Y72" s="42"/>
      <c r="Z72" s="42"/>
      <c r="AA72" s="37"/>
      <c r="AB72" s="41"/>
      <c r="AC72" s="37"/>
      <c r="AD72" s="42"/>
      <c r="AE72" s="42"/>
    </row>
    <row r="73" spans="3:31" x14ac:dyDescent="0.25">
      <c r="C73" s="41"/>
      <c r="D73" s="37"/>
      <c r="E73" s="42"/>
      <c r="F73" s="42"/>
      <c r="G73" s="37"/>
      <c r="H73" s="41"/>
      <c r="I73" s="37"/>
      <c r="J73" s="42"/>
      <c r="K73" s="42"/>
      <c r="L73" s="37"/>
      <c r="M73" s="41">
        <v>20</v>
      </c>
      <c r="N73" s="37" t="s">
        <v>399</v>
      </c>
      <c r="O73" s="42" t="s">
        <v>400</v>
      </c>
      <c r="P73" s="43">
        <v>19.5</v>
      </c>
      <c r="Q73" s="43"/>
      <c r="R73" s="41"/>
      <c r="S73" s="37"/>
      <c r="T73" s="42"/>
      <c r="U73" s="42"/>
      <c r="V73" s="37"/>
      <c r="W73" s="41"/>
      <c r="X73" s="37"/>
      <c r="Y73" s="42"/>
      <c r="Z73" s="42"/>
      <c r="AA73" s="37"/>
      <c r="AB73" s="41"/>
      <c r="AC73" s="37"/>
      <c r="AD73" s="42"/>
      <c r="AE73" s="42"/>
    </row>
    <row r="74" spans="3:31" x14ac:dyDescent="0.25">
      <c r="C74" s="41"/>
      <c r="D74" s="37"/>
      <c r="E74" s="42"/>
      <c r="F74" s="42"/>
      <c r="G74" s="37"/>
      <c r="H74" s="41"/>
      <c r="I74" s="37"/>
      <c r="J74" s="42"/>
      <c r="K74" s="42"/>
      <c r="L74" s="37"/>
      <c r="M74" s="41">
        <v>21</v>
      </c>
      <c r="N74" s="37" t="s">
        <v>393</v>
      </c>
      <c r="O74" s="42" t="s">
        <v>394</v>
      </c>
      <c r="P74" s="43">
        <v>18.5</v>
      </c>
      <c r="Q74" s="43"/>
      <c r="R74" s="41"/>
      <c r="S74" s="37"/>
      <c r="T74" s="42"/>
      <c r="U74" s="42"/>
      <c r="V74" s="37"/>
      <c r="W74" s="41"/>
      <c r="X74" s="37"/>
      <c r="Y74" s="42"/>
      <c r="Z74" s="42"/>
      <c r="AA74" s="37"/>
      <c r="AB74" s="41"/>
      <c r="AC74" s="37"/>
      <c r="AD74" s="42"/>
      <c r="AE74" s="42"/>
    </row>
    <row r="75" spans="3:31" x14ac:dyDescent="0.25">
      <c r="C75" s="41"/>
      <c r="D75" s="37"/>
      <c r="E75" s="42"/>
      <c r="F75" s="42"/>
      <c r="G75" s="37"/>
      <c r="H75" s="41"/>
      <c r="I75" s="37"/>
      <c r="J75" s="42"/>
      <c r="K75" s="42"/>
      <c r="L75" s="37"/>
      <c r="M75" s="41">
        <v>22</v>
      </c>
      <c r="N75" s="37" t="s">
        <v>403</v>
      </c>
      <c r="O75" s="42" t="s">
        <v>404</v>
      </c>
      <c r="P75" s="43">
        <v>18.5</v>
      </c>
      <c r="Q75" s="43"/>
      <c r="R75" s="41"/>
      <c r="S75" s="37"/>
      <c r="T75" s="42"/>
      <c r="U75" s="42"/>
      <c r="V75" s="37"/>
      <c r="W75" s="41"/>
      <c r="X75" s="37"/>
      <c r="Y75" s="42"/>
      <c r="Z75" s="42"/>
      <c r="AA75" s="37"/>
      <c r="AB75" s="41"/>
      <c r="AC75" s="37"/>
      <c r="AD75" s="42"/>
      <c r="AE75" s="42"/>
    </row>
    <row r="76" spans="3:31" x14ac:dyDescent="0.25">
      <c r="C76" s="41"/>
      <c r="D76" s="37"/>
      <c r="E76" s="42"/>
      <c r="F76" s="42"/>
      <c r="G76" s="37"/>
      <c r="H76" s="41"/>
      <c r="I76" s="37"/>
      <c r="J76" s="42"/>
      <c r="K76" s="42"/>
      <c r="L76" s="37"/>
      <c r="M76" s="41">
        <v>23</v>
      </c>
      <c r="N76" s="37" t="s">
        <v>395</v>
      </c>
      <c r="O76" s="42" t="s">
        <v>396</v>
      </c>
      <c r="P76" s="43">
        <v>17.5</v>
      </c>
      <c r="Q76" s="43"/>
      <c r="R76" s="41"/>
      <c r="S76" s="37"/>
      <c r="T76" s="42"/>
      <c r="U76" s="42"/>
      <c r="V76" s="37"/>
      <c r="W76" s="41"/>
      <c r="X76" s="37"/>
      <c r="Y76" s="42"/>
      <c r="Z76" s="42"/>
      <c r="AA76" s="37"/>
      <c r="AB76" s="41"/>
      <c r="AC76" s="37"/>
      <c r="AD76" s="42"/>
      <c r="AE76" s="42"/>
    </row>
    <row r="77" spans="3:31" x14ac:dyDescent="0.25">
      <c r="C77" s="41"/>
      <c r="D77" s="37"/>
      <c r="E77" s="42"/>
      <c r="F77" s="42"/>
      <c r="G77" s="37"/>
      <c r="H77" s="41"/>
      <c r="I77" s="37"/>
      <c r="J77" s="42"/>
      <c r="K77" s="42"/>
      <c r="L77" s="37"/>
      <c r="M77" s="41">
        <v>24</v>
      </c>
      <c r="N77" s="37" t="s">
        <v>389</v>
      </c>
      <c r="O77" s="42" t="s">
        <v>390</v>
      </c>
      <c r="P77" s="43">
        <v>17</v>
      </c>
      <c r="Q77" s="43"/>
      <c r="R77" s="41"/>
      <c r="S77" s="37"/>
      <c r="T77" s="42"/>
      <c r="U77" s="42"/>
      <c r="V77" s="37"/>
      <c r="W77" s="41"/>
      <c r="X77" s="37"/>
      <c r="Y77" s="42"/>
      <c r="Z77" s="42"/>
      <c r="AA77" s="37"/>
      <c r="AB77" s="41"/>
      <c r="AC77" s="37"/>
      <c r="AD77" s="42"/>
      <c r="AE77" s="42"/>
    </row>
    <row r="78" spans="3:31" x14ac:dyDescent="0.25">
      <c r="C78" s="41"/>
      <c r="D78" s="37"/>
      <c r="E78" s="42"/>
      <c r="F78" s="42"/>
      <c r="G78" s="37"/>
      <c r="H78" s="41"/>
      <c r="I78" s="37"/>
      <c r="J78" s="42"/>
      <c r="K78" s="42"/>
      <c r="L78" s="37"/>
      <c r="M78" s="41">
        <v>25</v>
      </c>
      <c r="N78" s="37" t="s">
        <v>405</v>
      </c>
      <c r="O78" s="42" t="s">
        <v>406</v>
      </c>
      <c r="P78" s="43">
        <v>16</v>
      </c>
      <c r="Q78" s="43"/>
      <c r="R78" s="41"/>
      <c r="S78" s="37"/>
      <c r="T78" s="42"/>
      <c r="U78" s="42"/>
      <c r="V78" s="37"/>
      <c r="W78" s="41"/>
      <c r="X78" s="37"/>
      <c r="Y78" s="42"/>
      <c r="Z78" s="42"/>
      <c r="AA78" s="37"/>
      <c r="AB78" s="41"/>
      <c r="AC78" s="37"/>
      <c r="AD78" s="42"/>
      <c r="AE78" s="42"/>
    </row>
    <row r="79" spans="3:31" x14ac:dyDescent="0.25">
      <c r="C79" s="41"/>
      <c r="D79" s="37"/>
      <c r="E79" s="42"/>
      <c r="F79" s="42"/>
      <c r="G79" s="37"/>
      <c r="H79" s="41"/>
      <c r="I79" s="37"/>
      <c r="J79" s="42"/>
      <c r="K79" s="42"/>
      <c r="L79" s="37"/>
      <c r="M79" s="41">
        <v>26</v>
      </c>
      <c r="N79" s="37" t="s">
        <v>409</v>
      </c>
      <c r="O79" s="42" t="s">
        <v>410</v>
      </c>
      <c r="P79" s="42">
        <v>15.5</v>
      </c>
      <c r="Q79" s="37"/>
      <c r="R79" s="41"/>
      <c r="S79" s="37"/>
      <c r="T79" s="42"/>
      <c r="U79" s="42"/>
      <c r="V79" s="37"/>
      <c r="W79" s="41"/>
      <c r="X79" s="37"/>
      <c r="Y79" s="42"/>
      <c r="Z79" s="42"/>
      <c r="AA79" s="37"/>
      <c r="AB79" s="41"/>
      <c r="AC79" s="37"/>
      <c r="AD79" s="42"/>
      <c r="AE79" s="42"/>
    </row>
    <row r="80" spans="3:31" x14ac:dyDescent="0.25">
      <c r="C80" s="41"/>
      <c r="D80" s="37"/>
      <c r="E80" s="42"/>
      <c r="F80" s="42"/>
      <c r="G80" s="37"/>
      <c r="H80" s="41"/>
      <c r="I80" s="37"/>
      <c r="J80" s="42"/>
      <c r="K80" s="42"/>
      <c r="L80" s="37"/>
      <c r="M80" s="41">
        <v>27</v>
      </c>
      <c r="N80" s="37" t="s">
        <v>397</v>
      </c>
      <c r="O80" s="42" t="s">
        <v>398</v>
      </c>
      <c r="P80" s="42">
        <v>15</v>
      </c>
      <c r="Q80" s="37"/>
      <c r="R80" s="41"/>
      <c r="S80" s="37"/>
      <c r="T80" s="42"/>
      <c r="U80" s="42"/>
      <c r="V80" s="37"/>
      <c r="W80" s="41"/>
      <c r="X80" s="37"/>
      <c r="Y80" s="42"/>
      <c r="Z80" s="42"/>
      <c r="AA80" s="37"/>
      <c r="AB80" s="41"/>
      <c r="AC80" s="37"/>
      <c r="AD80" s="42"/>
      <c r="AE80" s="42"/>
    </row>
    <row r="81" spans="3:31" x14ac:dyDescent="0.25">
      <c r="C81" s="41"/>
      <c r="D81" s="37"/>
      <c r="E81" s="42"/>
      <c r="F81" s="42"/>
      <c r="G81" s="37"/>
      <c r="H81" s="41"/>
      <c r="I81" s="37"/>
      <c r="J81" s="42"/>
      <c r="K81" s="42"/>
      <c r="L81" s="37"/>
      <c r="M81" s="41">
        <v>28</v>
      </c>
      <c r="N81" s="37" t="s">
        <v>401</v>
      </c>
      <c r="O81" s="42" t="s">
        <v>402</v>
      </c>
      <c r="P81" s="42">
        <v>14</v>
      </c>
      <c r="Q81" s="37"/>
      <c r="R81" s="41"/>
      <c r="S81" s="37"/>
      <c r="T81" s="42"/>
      <c r="U81" s="42"/>
      <c r="V81" s="37"/>
      <c r="W81" s="41"/>
      <c r="X81" s="37"/>
      <c r="Y81" s="42"/>
      <c r="Z81" s="42"/>
      <c r="AA81" s="37"/>
      <c r="AB81" s="41"/>
      <c r="AC81" s="37"/>
      <c r="AD81" s="42"/>
      <c r="AE81" s="42"/>
    </row>
    <row r="82" spans="3:31" x14ac:dyDescent="0.25">
      <c r="C82" s="41"/>
      <c r="D82" s="37"/>
      <c r="E82" s="42"/>
      <c r="F82" s="42"/>
      <c r="G82" s="37"/>
      <c r="H82" s="41"/>
      <c r="I82" s="37"/>
      <c r="J82" s="42"/>
      <c r="K82" s="42"/>
      <c r="L82" s="37"/>
      <c r="M82" s="41">
        <v>29</v>
      </c>
      <c r="N82" s="37" t="s">
        <v>475</v>
      </c>
      <c r="O82" s="48">
        <v>38865</v>
      </c>
      <c r="P82" s="42">
        <v>2</v>
      </c>
      <c r="Q82" s="37"/>
      <c r="R82" s="41"/>
      <c r="S82" s="37"/>
      <c r="T82" s="42"/>
      <c r="U82" s="42"/>
      <c r="V82" s="37"/>
      <c r="W82" s="41"/>
      <c r="X82" s="37"/>
      <c r="Y82" s="42"/>
      <c r="Z82" s="42"/>
      <c r="AA82" s="37"/>
      <c r="AB82" s="41"/>
      <c r="AC82" s="37"/>
      <c r="AD82" s="42"/>
      <c r="AE82" s="42"/>
    </row>
    <row r="83" spans="3:31" x14ac:dyDescent="0.25">
      <c r="C83" s="41"/>
      <c r="D83" s="37"/>
      <c r="E83" s="42"/>
      <c r="F83" s="42"/>
      <c r="G83" s="37"/>
      <c r="H83" s="41"/>
      <c r="I83" s="37"/>
      <c r="J83" s="42"/>
      <c r="K83" s="42"/>
      <c r="L83" s="37"/>
      <c r="M83" s="41"/>
      <c r="N83" s="37"/>
      <c r="O83" s="42"/>
      <c r="P83" s="42"/>
      <c r="Q83" s="37"/>
      <c r="R83" s="41"/>
      <c r="S83" s="37"/>
      <c r="T83" s="42"/>
      <c r="U83" s="42"/>
      <c r="V83" s="37"/>
      <c r="W83" s="41"/>
      <c r="X83" s="37"/>
      <c r="Y83" s="42"/>
      <c r="Z83" s="42"/>
      <c r="AA83" s="37"/>
      <c r="AB83" s="41"/>
      <c r="AC83" s="37"/>
      <c r="AD83" s="42"/>
      <c r="AE83" s="42"/>
    </row>
    <row r="86" spans="3:31" x14ac:dyDescent="0.25">
      <c r="I86" s="54"/>
    </row>
  </sheetData>
  <mergeCells count="13">
    <mergeCell ref="AB52:AE52"/>
    <mergeCell ref="C5:AE5"/>
    <mergeCell ref="C6:F6"/>
    <mergeCell ref="H6:K6"/>
    <mergeCell ref="M6:P6"/>
    <mergeCell ref="R6:U6"/>
    <mergeCell ref="W6:Z6"/>
    <mergeCell ref="AB6:AE6"/>
    <mergeCell ref="C52:F52"/>
    <mergeCell ref="H52:K52"/>
    <mergeCell ref="M52:P52"/>
    <mergeCell ref="R52:U52"/>
    <mergeCell ref="W52:Z5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topLeftCell="A4" workbookViewId="0">
      <pane xSplit="3" topLeftCell="K1" activePane="topRight" state="frozen"/>
      <selection pane="topRight" activeCell="K12" sqref="K12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85546875" style="22" customWidth="1"/>
    <col min="4" max="4" width="13.28515625" style="22" customWidth="1"/>
    <col min="5" max="5" width="10.85546875" style="22" customWidth="1"/>
    <col min="6" max="9" width="7.85546875" style="17" customWidth="1"/>
    <col min="10" max="11" width="8.85546875" style="17"/>
    <col min="12" max="12" width="10.42578125" style="17" customWidth="1"/>
    <col min="13" max="13" width="9.7109375" style="22" customWidth="1"/>
    <col min="14" max="19" width="8.85546875" style="22"/>
    <col min="20" max="20" width="10.140625" style="22" customWidth="1"/>
    <col min="21" max="21" width="10.28515625" style="22" customWidth="1"/>
    <col min="22" max="16384" width="8.85546875" style="22"/>
  </cols>
  <sheetData>
    <row r="3" spans="2:21" x14ac:dyDescent="0.25">
      <c r="B3" s="15" t="s">
        <v>490</v>
      </c>
      <c r="C3" s="15"/>
      <c r="D3" s="14"/>
      <c r="E3" s="14"/>
      <c r="F3" s="16"/>
    </row>
    <row r="4" spans="2:21" x14ac:dyDescent="0.25">
      <c r="B4" s="25" t="s">
        <v>526</v>
      </c>
      <c r="C4" s="14"/>
      <c r="D4" s="14"/>
      <c r="E4" s="14"/>
      <c r="F4" s="16"/>
    </row>
    <row r="6" spans="2:21" x14ac:dyDescent="0.25">
      <c r="C6" s="143"/>
      <c r="D6" s="143"/>
      <c r="E6" s="16"/>
      <c r="F6" s="16"/>
    </row>
    <row r="7" spans="2:21" x14ac:dyDescent="0.25">
      <c r="B7" s="26" t="s">
        <v>359</v>
      </c>
      <c r="C7" s="27"/>
    </row>
    <row r="9" spans="2:21" ht="15" customHeight="1" x14ac:dyDescent="0.25">
      <c r="B9" s="141" t="s">
        <v>455</v>
      </c>
      <c r="C9" s="136" t="s">
        <v>1</v>
      </c>
      <c r="D9" s="136" t="s">
        <v>2</v>
      </c>
      <c r="E9" s="146" t="s">
        <v>473</v>
      </c>
      <c r="F9" s="142" t="s">
        <v>452</v>
      </c>
      <c r="G9" s="142"/>
      <c r="H9" s="136" t="s">
        <v>502</v>
      </c>
      <c r="I9" s="136"/>
      <c r="J9" s="128" t="s">
        <v>501</v>
      </c>
      <c r="K9" s="129"/>
      <c r="L9" s="128" t="s">
        <v>503</v>
      </c>
      <c r="M9" s="129"/>
      <c r="N9" s="128" t="s">
        <v>507</v>
      </c>
      <c r="O9" s="129"/>
      <c r="P9" s="128" t="s">
        <v>520</v>
      </c>
      <c r="Q9" s="129"/>
      <c r="R9" s="139" t="s">
        <v>525</v>
      </c>
      <c r="S9" s="140"/>
      <c r="T9" s="128" t="s">
        <v>543</v>
      </c>
      <c r="U9" s="129"/>
    </row>
    <row r="10" spans="2:21" x14ac:dyDescent="0.25">
      <c r="B10" s="141"/>
      <c r="C10" s="136"/>
      <c r="D10" s="136"/>
      <c r="E10" s="147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88" t="s">
        <v>455</v>
      </c>
      <c r="S10" s="87" t="s">
        <v>454</v>
      </c>
      <c r="T10" s="93" t="s">
        <v>455</v>
      </c>
      <c r="U10" s="92" t="s">
        <v>454</v>
      </c>
    </row>
    <row r="11" spans="2:21" x14ac:dyDescent="0.25">
      <c r="B11" s="32">
        <v>1</v>
      </c>
      <c r="C11" s="23" t="s">
        <v>360</v>
      </c>
      <c r="D11" s="21" t="s">
        <v>177</v>
      </c>
      <c r="E11" s="21">
        <f t="shared" ref="E11:E39" si="0">SUM(G11,I11, K11, Q11)</f>
        <v>237</v>
      </c>
      <c r="F11" s="21">
        <v>2</v>
      </c>
      <c r="G11" s="98">
        <f>IFERROR(VLOOKUP(F11,points,3,FALSE),"")</f>
        <v>180</v>
      </c>
      <c r="H11" s="21">
        <v>8</v>
      </c>
      <c r="I11" s="98">
        <f t="shared" ref="I11:I39" si="1">IFERROR(VLOOKUP(H11,points,2,FALSE),"")</f>
        <v>27</v>
      </c>
      <c r="J11" s="76">
        <v>11</v>
      </c>
      <c r="K11" s="98">
        <f>IFERROR(VLOOKUP(J11,points,2,FALSE),"")</f>
        <v>18.75</v>
      </c>
      <c r="L11" s="76"/>
      <c r="M11" s="77"/>
      <c r="N11" s="76"/>
      <c r="O11" s="21"/>
      <c r="P11" s="76">
        <v>17</v>
      </c>
      <c r="Q11" s="98">
        <v>11.25</v>
      </c>
      <c r="R11" s="21"/>
      <c r="S11" s="21"/>
      <c r="T11" s="76"/>
      <c r="U11" s="77"/>
    </row>
    <row r="12" spans="2:21" x14ac:dyDescent="0.25">
      <c r="B12" s="32">
        <v>2</v>
      </c>
      <c r="C12" s="23" t="s">
        <v>365</v>
      </c>
      <c r="D12" s="21" t="s">
        <v>366</v>
      </c>
      <c r="E12" s="21">
        <f t="shared" si="0"/>
        <v>186.75</v>
      </c>
      <c r="F12" s="21">
        <v>3</v>
      </c>
      <c r="G12" s="98">
        <f>IFERROR(VLOOKUP(F12,points,3,FALSE),"")</f>
        <v>135</v>
      </c>
      <c r="H12" s="21">
        <v>15</v>
      </c>
      <c r="I12" s="98">
        <f t="shared" si="1"/>
        <v>15.75</v>
      </c>
      <c r="J12" s="76">
        <v>10</v>
      </c>
      <c r="K12" s="98">
        <f>IFERROR(VLOOKUP(J12,points,2,FALSE),"")</f>
        <v>19.5</v>
      </c>
      <c r="L12" s="76">
        <v>10</v>
      </c>
      <c r="M12" s="77"/>
      <c r="N12" s="76">
        <v>3</v>
      </c>
      <c r="O12" s="21"/>
      <c r="P12" s="76">
        <v>14</v>
      </c>
      <c r="Q12" s="98">
        <v>16.5</v>
      </c>
      <c r="R12" s="21">
        <v>6</v>
      </c>
      <c r="S12" s="21"/>
      <c r="T12" s="76">
        <v>13</v>
      </c>
      <c r="U12" s="77"/>
    </row>
    <row r="13" spans="2:21" x14ac:dyDescent="0.25">
      <c r="B13" s="32">
        <v>3</v>
      </c>
      <c r="C13" s="102" t="s">
        <v>323</v>
      </c>
      <c r="D13" s="21" t="s">
        <v>324</v>
      </c>
      <c r="E13" s="21">
        <f t="shared" si="0"/>
        <v>140</v>
      </c>
      <c r="F13" s="21">
        <v>1</v>
      </c>
      <c r="G13" s="98">
        <v>135</v>
      </c>
      <c r="H13" s="21" t="s">
        <v>463</v>
      </c>
      <c r="I13" s="98" t="str">
        <f t="shared" si="1"/>
        <v/>
      </c>
      <c r="J13" s="76">
        <v>32</v>
      </c>
      <c r="K13" s="98">
        <v>3</v>
      </c>
      <c r="L13" s="76">
        <v>12</v>
      </c>
      <c r="M13" s="77"/>
      <c r="N13" s="76"/>
      <c r="O13" s="21"/>
      <c r="P13" s="76">
        <v>37</v>
      </c>
      <c r="Q13" s="98">
        <v>2</v>
      </c>
      <c r="R13" s="21">
        <v>16</v>
      </c>
      <c r="S13" s="21"/>
      <c r="T13" s="76">
        <v>13</v>
      </c>
      <c r="U13" s="77"/>
    </row>
    <row r="14" spans="2:21" x14ac:dyDescent="0.25">
      <c r="B14" s="32">
        <v>4</v>
      </c>
      <c r="C14" s="23" t="s">
        <v>370</v>
      </c>
      <c r="D14" s="21" t="s">
        <v>371</v>
      </c>
      <c r="E14" s="21">
        <f t="shared" si="0"/>
        <v>117.5</v>
      </c>
      <c r="F14" s="21">
        <v>4</v>
      </c>
      <c r="G14" s="98">
        <f>IFERROR(VLOOKUP(F14,points,3,FALSE),"")</f>
        <v>100.5</v>
      </c>
      <c r="H14" s="21">
        <v>40</v>
      </c>
      <c r="I14" s="98">
        <f t="shared" si="1"/>
        <v>4</v>
      </c>
      <c r="J14" s="76">
        <v>64</v>
      </c>
      <c r="K14" s="98">
        <f>IFERROR(VLOOKUP(J14,points,2,FALSE),"")</f>
        <v>4</v>
      </c>
      <c r="L14" s="76">
        <v>15</v>
      </c>
      <c r="M14" s="77"/>
      <c r="N14" s="76">
        <v>6</v>
      </c>
      <c r="O14" s="21"/>
      <c r="P14" s="76">
        <v>20</v>
      </c>
      <c r="Q14" s="98">
        <v>9</v>
      </c>
      <c r="R14" s="21">
        <v>9</v>
      </c>
      <c r="S14" s="21"/>
      <c r="T14" s="76"/>
      <c r="U14" s="77"/>
    </row>
    <row r="15" spans="2:21" x14ac:dyDescent="0.25">
      <c r="B15" s="32">
        <v>5</v>
      </c>
      <c r="C15" s="102" t="s">
        <v>329</v>
      </c>
      <c r="D15" s="21" t="s">
        <v>330</v>
      </c>
      <c r="E15" s="21">
        <f t="shared" si="0"/>
        <v>102.25</v>
      </c>
      <c r="F15" s="21">
        <v>2</v>
      </c>
      <c r="G15" s="98">
        <v>90</v>
      </c>
      <c r="H15" s="21">
        <v>27</v>
      </c>
      <c r="I15" s="98">
        <f t="shared" si="1"/>
        <v>7.25</v>
      </c>
      <c r="J15" s="76">
        <v>32</v>
      </c>
      <c r="K15" s="98">
        <v>3</v>
      </c>
      <c r="L15" s="76">
        <v>17</v>
      </c>
      <c r="M15" s="77"/>
      <c r="N15" s="76"/>
      <c r="O15" s="21"/>
      <c r="P15" s="76">
        <v>44</v>
      </c>
      <c r="Q15" s="98">
        <v>2</v>
      </c>
      <c r="R15" s="21"/>
      <c r="S15" s="21"/>
      <c r="T15" s="76">
        <v>22</v>
      </c>
      <c r="U15" s="77"/>
    </row>
    <row r="16" spans="2:21" x14ac:dyDescent="0.25">
      <c r="B16" s="32">
        <v>6</v>
      </c>
      <c r="C16" s="23" t="s">
        <v>369</v>
      </c>
      <c r="D16" s="21" t="s">
        <v>368</v>
      </c>
      <c r="E16" s="21">
        <f t="shared" si="0"/>
        <v>101</v>
      </c>
      <c r="F16" s="21">
        <v>5</v>
      </c>
      <c r="G16" s="98">
        <f>IFERROR(VLOOKUP(F16,points,3,FALSE),"")</f>
        <v>81</v>
      </c>
      <c r="H16" s="21">
        <v>32</v>
      </c>
      <c r="I16" s="98">
        <f t="shared" si="1"/>
        <v>6</v>
      </c>
      <c r="J16" s="76">
        <v>32</v>
      </c>
      <c r="K16" s="98">
        <f>IFERROR(VLOOKUP(J16,points,2,FALSE),"")</f>
        <v>6</v>
      </c>
      <c r="L16" s="76">
        <v>18</v>
      </c>
      <c r="M16" s="77"/>
      <c r="N16" s="76">
        <v>4</v>
      </c>
      <c r="O16" s="21"/>
      <c r="P16" s="76">
        <v>24</v>
      </c>
      <c r="Q16" s="98">
        <v>8</v>
      </c>
      <c r="R16" s="21">
        <v>12</v>
      </c>
      <c r="S16" s="21"/>
      <c r="T16" s="76"/>
      <c r="U16" s="77"/>
    </row>
    <row r="17" spans="2:21" x14ac:dyDescent="0.25">
      <c r="B17" s="32">
        <v>7</v>
      </c>
      <c r="C17" s="23" t="s">
        <v>367</v>
      </c>
      <c r="D17" s="21" t="s">
        <v>368</v>
      </c>
      <c r="E17" s="21">
        <f t="shared" si="0"/>
        <v>92.25</v>
      </c>
      <c r="F17" s="21">
        <v>8</v>
      </c>
      <c r="G17" s="98">
        <f>IFERROR(VLOOKUP(F17,points,3,FALSE),"")</f>
        <v>54</v>
      </c>
      <c r="H17" s="21">
        <v>23</v>
      </c>
      <c r="I17" s="98">
        <f t="shared" si="1"/>
        <v>8.25</v>
      </c>
      <c r="J17" s="76">
        <v>15</v>
      </c>
      <c r="K17" s="98">
        <f>IFERROR(VLOOKUP(J17,points,2,FALSE),"")</f>
        <v>15.75</v>
      </c>
      <c r="L17" s="76">
        <v>19</v>
      </c>
      <c r="M17" s="77"/>
      <c r="N17" s="76">
        <v>5</v>
      </c>
      <c r="O17" s="21"/>
      <c r="P17" s="76">
        <v>16</v>
      </c>
      <c r="Q17" s="98">
        <v>14.25</v>
      </c>
      <c r="R17" s="21">
        <v>10</v>
      </c>
      <c r="S17" s="21"/>
      <c r="T17" s="76"/>
      <c r="U17" s="77"/>
    </row>
    <row r="18" spans="2:21" x14ac:dyDescent="0.25">
      <c r="B18" s="32">
        <v>8</v>
      </c>
      <c r="C18" s="23" t="s">
        <v>361</v>
      </c>
      <c r="D18" s="21" t="s">
        <v>362</v>
      </c>
      <c r="E18" s="21">
        <f t="shared" si="0"/>
        <v>70.5</v>
      </c>
      <c r="F18" s="21">
        <v>7</v>
      </c>
      <c r="G18" s="98">
        <f>IFERROR(VLOOKUP(F18,points,3,FALSE),"")</f>
        <v>64.5</v>
      </c>
      <c r="H18" s="21"/>
      <c r="I18" s="98" t="str">
        <f t="shared" si="1"/>
        <v/>
      </c>
      <c r="J18" s="76">
        <v>32</v>
      </c>
      <c r="K18" s="98">
        <f>IFERROR(VLOOKUP(J18,points,2,FALSE),"")</f>
        <v>6</v>
      </c>
      <c r="L18" s="76"/>
      <c r="M18" s="77"/>
      <c r="N18" s="76">
        <v>13</v>
      </c>
      <c r="O18" s="21"/>
      <c r="P18" s="76"/>
      <c r="Q18" s="98"/>
      <c r="R18" s="21"/>
      <c r="S18" s="21"/>
      <c r="T18" s="76"/>
      <c r="U18" s="77"/>
    </row>
    <row r="19" spans="2:21" x14ac:dyDescent="0.25">
      <c r="B19" s="32">
        <v>9</v>
      </c>
      <c r="C19" s="23" t="s">
        <v>380</v>
      </c>
      <c r="D19" s="21" t="s">
        <v>381</v>
      </c>
      <c r="E19" s="21">
        <f t="shared" si="0"/>
        <v>53</v>
      </c>
      <c r="F19" s="21">
        <v>10</v>
      </c>
      <c r="G19" s="98">
        <f>IFERROR(VLOOKUP(F19,points,3,FALSE),"")</f>
        <v>39</v>
      </c>
      <c r="H19" s="21">
        <v>48</v>
      </c>
      <c r="I19" s="98">
        <f t="shared" si="1"/>
        <v>4</v>
      </c>
      <c r="J19" s="76">
        <v>32</v>
      </c>
      <c r="K19" s="98">
        <f>IFERROR(VLOOKUP(J19,points,2,FALSE),"")</f>
        <v>6</v>
      </c>
      <c r="L19" s="76">
        <v>27</v>
      </c>
      <c r="M19" s="77"/>
      <c r="N19" s="76"/>
      <c r="O19" s="21"/>
      <c r="P19" s="76">
        <v>32</v>
      </c>
      <c r="Q19" s="98">
        <v>4</v>
      </c>
      <c r="R19" s="21"/>
      <c r="S19" s="21"/>
      <c r="T19" s="76"/>
      <c r="U19" s="77"/>
    </row>
    <row r="20" spans="2:21" x14ac:dyDescent="0.25">
      <c r="B20" s="32">
        <v>10</v>
      </c>
      <c r="C20" s="102" t="s">
        <v>341</v>
      </c>
      <c r="D20" s="21" t="s">
        <v>342</v>
      </c>
      <c r="E20" s="21">
        <f t="shared" si="0"/>
        <v>48.5</v>
      </c>
      <c r="F20" s="21">
        <v>5</v>
      </c>
      <c r="G20" s="98">
        <v>40.5</v>
      </c>
      <c r="H20" s="21">
        <v>64</v>
      </c>
      <c r="I20" s="98">
        <f t="shared" si="1"/>
        <v>4</v>
      </c>
      <c r="J20" s="76">
        <v>64</v>
      </c>
      <c r="K20" s="98">
        <v>2</v>
      </c>
      <c r="L20" s="76">
        <v>21</v>
      </c>
      <c r="M20" s="77"/>
      <c r="N20" s="76"/>
      <c r="O20" s="21"/>
      <c r="P20" s="76">
        <v>44</v>
      </c>
      <c r="Q20" s="98">
        <v>2</v>
      </c>
      <c r="R20" s="21"/>
      <c r="S20" s="21"/>
      <c r="T20" s="76">
        <v>19</v>
      </c>
      <c r="U20" s="77"/>
    </row>
    <row r="21" spans="2:21" x14ac:dyDescent="0.25">
      <c r="B21" s="32">
        <v>11</v>
      </c>
      <c r="C21" s="23" t="s">
        <v>376</v>
      </c>
      <c r="D21" s="21" t="s">
        <v>377</v>
      </c>
      <c r="E21" s="21">
        <f t="shared" si="0"/>
        <v>40</v>
      </c>
      <c r="F21" s="21">
        <v>12</v>
      </c>
      <c r="G21" s="98">
        <f t="shared" ref="G21:G29" si="2">IFERROR(VLOOKUP(F21,points,3,FALSE),"")</f>
        <v>36</v>
      </c>
      <c r="H21" s="21"/>
      <c r="I21" s="98" t="str">
        <f t="shared" si="1"/>
        <v/>
      </c>
      <c r="J21" s="76">
        <v>64</v>
      </c>
      <c r="K21" s="98">
        <f t="shared" ref="K21:K29" si="3">IFERROR(VLOOKUP(J21,points,2,FALSE),"")</f>
        <v>4</v>
      </c>
      <c r="L21" s="76"/>
      <c r="M21" s="77"/>
      <c r="N21" s="76"/>
      <c r="O21" s="21"/>
      <c r="P21" s="76"/>
      <c r="Q21" s="98"/>
      <c r="R21" s="76"/>
      <c r="S21" s="76"/>
      <c r="T21" s="76"/>
      <c r="U21" s="77"/>
    </row>
    <row r="22" spans="2:21" x14ac:dyDescent="0.25">
      <c r="B22" s="32">
        <v>12</v>
      </c>
      <c r="C22" s="23" t="s">
        <v>374</v>
      </c>
      <c r="D22" s="21" t="s">
        <v>375</v>
      </c>
      <c r="E22" s="21">
        <f t="shared" si="0"/>
        <v>37.5</v>
      </c>
      <c r="F22" s="21">
        <v>11</v>
      </c>
      <c r="G22" s="98">
        <f t="shared" si="2"/>
        <v>37.5</v>
      </c>
      <c r="H22" s="21"/>
      <c r="I22" s="98" t="str">
        <f t="shared" si="1"/>
        <v/>
      </c>
      <c r="J22" s="76"/>
      <c r="K22" s="98" t="str">
        <f t="shared" si="3"/>
        <v/>
      </c>
      <c r="L22" s="76"/>
      <c r="M22" s="77"/>
      <c r="N22" s="76"/>
      <c r="O22" s="21"/>
      <c r="P22" s="76"/>
      <c r="Q22" s="98"/>
      <c r="R22" s="77"/>
      <c r="S22" s="77"/>
      <c r="T22" s="76"/>
      <c r="U22" s="77"/>
    </row>
    <row r="23" spans="2:21" x14ac:dyDescent="0.25">
      <c r="B23" s="32">
        <v>13</v>
      </c>
      <c r="C23" s="23" t="s">
        <v>383</v>
      </c>
      <c r="D23" s="21" t="s">
        <v>375</v>
      </c>
      <c r="E23" s="21">
        <f t="shared" si="0"/>
        <v>36.5</v>
      </c>
      <c r="F23" s="21">
        <v>16</v>
      </c>
      <c r="G23" s="98">
        <f t="shared" si="2"/>
        <v>28.5</v>
      </c>
      <c r="H23" s="21"/>
      <c r="I23" s="98" t="str">
        <f t="shared" si="1"/>
        <v/>
      </c>
      <c r="J23" s="76">
        <v>64</v>
      </c>
      <c r="K23" s="98">
        <f t="shared" si="3"/>
        <v>4</v>
      </c>
      <c r="L23" s="76"/>
      <c r="M23" s="77"/>
      <c r="N23" s="76"/>
      <c r="O23" s="21"/>
      <c r="P23" s="76">
        <v>53</v>
      </c>
      <c r="Q23" s="98">
        <v>4</v>
      </c>
      <c r="R23" s="77"/>
      <c r="S23" s="77"/>
      <c r="T23" s="76"/>
      <c r="U23" s="77"/>
    </row>
    <row r="24" spans="2:21" x14ac:dyDescent="0.25">
      <c r="B24" s="32">
        <v>14</v>
      </c>
      <c r="C24" s="23" t="s">
        <v>384</v>
      </c>
      <c r="D24" s="113" t="s">
        <v>536</v>
      </c>
      <c r="E24" s="21">
        <f t="shared" si="0"/>
        <v>34.5</v>
      </c>
      <c r="F24" s="21">
        <v>13</v>
      </c>
      <c r="G24" s="98">
        <f t="shared" si="2"/>
        <v>34.5</v>
      </c>
      <c r="H24" s="21"/>
      <c r="I24" s="98" t="str">
        <f t="shared" si="1"/>
        <v/>
      </c>
      <c r="J24" s="76"/>
      <c r="K24" s="98" t="str">
        <f t="shared" si="3"/>
        <v/>
      </c>
      <c r="L24" s="76"/>
      <c r="M24" s="77"/>
      <c r="N24" s="76"/>
      <c r="O24" s="21"/>
      <c r="P24" s="76"/>
      <c r="Q24" s="98"/>
      <c r="R24" s="77"/>
      <c r="S24" s="77"/>
      <c r="T24" s="76"/>
      <c r="U24" s="77"/>
    </row>
    <row r="25" spans="2:21" x14ac:dyDescent="0.25">
      <c r="B25" s="32">
        <v>15</v>
      </c>
      <c r="C25" s="23" t="s">
        <v>391</v>
      </c>
      <c r="D25" s="21" t="s">
        <v>392</v>
      </c>
      <c r="E25" s="21">
        <f t="shared" si="0"/>
        <v>26.5</v>
      </c>
      <c r="F25" s="21">
        <v>17</v>
      </c>
      <c r="G25" s="98">
        <f t="shared" si="2"/>
        <v>22.5</v>
      </c>
      <c r="H25" s="21">
        <v>60</v>
      </c>
      <c r="I25" s="98">
        <f t="shared" si="1"/>
        <v>4</v>
      </c>
      <c r="J25" s="76"/>
      <c r="K25" s="98" t="str">
        <f t="shared" si="3"/>
        <v/>
      </c>
      <c r="L25" s="76"/>
      <c r="M25" s="77"/>
      <c r="N25" s="76"/>
      <c r="O25" s="21"/>
      <c r="P25" s="76"/>
      <c r="Q25" s="98"/>
      <c r="R25" s="77"/>
      <c r="S25" s="77"/>
      <c r="T25" s="76"/>
      <c r="U25" s="77"/>
    </row>
    <row r="26" spans="2:21" x14ac:dyDescent="0.25">
      <c r="B26" s="32">
        <v>16</v>
      </c>
      <c r="C26" s="23" t="s">
        <v>387</v>
      </c>
      <c r="D26" s="21" t="s">
        <v>388</v>
      </c>
      <c r="E26" s="21">
        <f t="shared" si="0"/>
        <v>25</v>
      </c>
      <c r="F26" s="21">
        <v>18</v>
      </c>
      <c r="G26" s="98">
        <f t="shared" si="2"/>
        <v>21</v>
      </c>
      <c r="H26" s="21">
        <v>62</v>
      </c>
      <c r="I26" s="98">
        <f t="shared" si="1"/>
        <v>4</v>
      </c>
      <c r="J26" s="76"/>
      <c r="K26" s="98" t="str">
        <f t="shared" si="3"/>
        <v/>
      </c>
      <c r="L26" s="76"/>
      <c r="M26" s="77"/>
      <c r="N26" s="76"/>
      <c r="O26" s="21"/>
      <c r="P26" s="76"/>
      <c r="Q26" s="98"/>
      <c r="R26" s="77"/>
      <c r="S26" s="77"/>
      <c r="T26" s="76"/>
      <c r="U26" s="77"/>
    </row>
    <row r="27" spans="2:21" x14ac:dyDescent="0.25">
      <c r="B27" s="32">
        <v>17</v>
      </c>
      <c r="C27" s="23" t="s">
        <v>393</v>
      </c>
      <c r="D27" s="21" t="s">
        <v>394</v>
      </c>
      <c r="E27" s="21">
        <f t="shared" si="0"/>
        <v>24.5</v>
      </c>
      <c r="F27" s="21">
        <v>27</v>
      </c>
      <c r="G27" s="98">
        <f t="shared" si="2"/>
        <v>14.5</v>
      </c>
      <c r="H27" s="21">
        <v>64</v>
      </c>
      <c r="I27" s="98">
        <f t="shared" si="1"/>
        <v>4</v>
      </c>
      <c r="J27" s="76">
        <v>32</v>
      </c>
      <c r="K27" s="98">
        <f t="shared" si="3"/>
        <v>6</v>
      </c>
      <c r="L27" s="76"/>
      <c r="M27" s="77"/>
      <c r="N27" s="76"/>
      <c r="O27" s="21"/>
      <c r="P27" s="76"/>
      <c r="Q27" s="98"/>
      <c r="R27" s="77"/>
      <c r="S27" s="77"/>
      <c r="T27" s="76"/>
      <c r="U27" s="77"/>
    </row>
    <row r="28" spans="2:21" x14ac:dyDescent="0.25">
      <c r="B28" s="32">
        <v>18</v>
      </c>
      <c r="C28" s="24" t="s">
        <v>407</v>
      </c>
      <c r="D28" s="20" t="s">
        <v>408</v>
      </c>
      <c r="E28" s="21">
        <f t="shared" si="0"/>
        <v>24</v>
      </c>
      <c r="F28" s="20">
        <v>20</v>
      </c>
      <c r="G28" s="98">
        <f t="shared" si="2"/>
        <v>18</v>
      </c>
      <c r="H28" s="21">
        <v>68</v>
      </c>
      <c r="I28" s="98">
        <f t="shared" si="1"/>
        <v>2</v>
      </c>
      <c r="J28" s="76">
        <v>64</v>
      </c>
      <c r="K28" s="98">
        <f t="shared" si="3"/>
        <v>4</v>
      </c>
      <c r="L28" s="76"/>
      <c r="M28" s="77"/>
      <c r="N28" s="76"/>
      <c r="O28" s="21"/>
      <c r="P28" s="76"/>
      <c r="Q28" s="98"/>
      <c r="R28" s="77"/>
      <c r="S28" s="77"/>
      <c r="T28" s="76"/>
      <c r="U28" s="77"/>
    </row>
    <row r="29" spans="2:21" x14ac:dyDescent="0.25">
      <c r="B29" s="32">
        <v>19</v>
      </c>
      <c r="C29" s="23" t="s">
        <v>399</v>
      </c>
      <c r="D29" s="21" t="s">
        <v>400</v>
      </c>
      <c r="E29" s="21">
        <f t="shared" si="0"/>
        <v>23.5</v>
      </c>
      <c r="F29" s="21">
        <v>19</v>
      </c>
      <c r="G29" s="98">
        <f t="shared" si="2"/>
        <v>19.5</v>
      </c>
      <c r="H29" s="21"/>
      <c r="I29" s="98" t="str">
        <f t="shared" si="1"/>
        <v/>
      </c>
      <c r="J29" s="76">
        <v>64</v>
      </c>
      <c r="K29" s="98">
        <f t="shared" si="3"/>
        <v>4</v>
      </c>
      <c r="L29" s="76"/>
      <c r="M29" s="77"/>
      <c r="N29" s="76"/>
      <c r="O29" s="21"/>
      <c r="P29" s="76"/>
      <c r="Q29" s="98"/>
      <c r="R29" s="77"/>
      <c r="S29" s="77"/>
      <c r="T29" s="76"/>
      <c r="U29" s="77"/>
    </row>
    <row r="30" spans="2:21" x14ac:dyDescent="0.25">
      <c r="B30" s="32">
        <v>20</v>
      </c>
      <c r="C30" s="102" t="s">
        <v>497</v>
      </c>
      <c r="D30" s="21" t="s">
        <v>346</v>
      </c>
      <c r="E30" s="21">
        <f t="shared" si="0"/>
        <v>20</v>
      </c>
      <c r="F30" s="21">
        <v>12</v>
      </c>
      <c r="G30" s="98">
        <v>18</v>
      </c>
      <c r="H30" s="21"/>
      <c r="I30" s="98" t="str">
        <f t="shared" si="1"/>
        <v/>
      </c>
      <c r="J30" s="76">
        <v>64</v>
      </c>
      <c r="K30" s="98">
        <v>2</v>
      </c>
      <c r="L30" s="76"/>
      <c r="M30" s="77"/>
      <c r="N30" s="76"/>
      <c r="O30" s="21"/>
      <c r="P30" s="76"/>
      <c r="Q30" s="98"/>
      <c r="R30" s="76"/>
      <c r="S30" s="76"/>
      <c r="T30" s="76"/>
      <c r="U30" s="77"/>
    </row>
    <row r="31" spans="2:21" x14ac:dyDescent="0.25">
      <c r="B31" s="32">
        <v>21</v>
      </c>
      <c r="C31" s="24" t="s">
        <v>403</v>
      </c>
      <c r="D31" s="20" t="s">
        <v>404</v>
      </c>
      <c r="E31" s="21">
        <f t="shared" si="0"/>
        <v>18.5</v>
      </c>
      <c r="F31" s="20">
        <v>23</v>
      </c>
      <c r="G31" s="98">
        <f>IFERROR(VLOOKUP(F31,points,3,FALSE),"")</f>
        <v>16.5</v>
      </c>
      <c r="H31" s="21">
        <v>68</v>
      </c>
      <c r="I31" s="98">
        <f t="shared" si="1"/>
        <v>2</v>
      </c>
      <c r="J31" s="76"/>
      <c r="K31" s="98" t="str">
        <f>IFERROR(VLOOKUP(J31,points,2,FALSE),"")</f>
        <v/>
      </c>
      <c r="L31" s="76"/>
      <c r="M31" s="77"/>
      <c r="N31" s="76"/>
      <c r="O31" s="21"/>
      <c r="P31" s="76"/>
      <c r="Q31" s="98"/>
      <c r="R31" s="77"/>
      <c r="S31" s="77"/>
      <c r="T31" s="76"/>
      <c r="U31" s="77"/>
    </row>
    <row r="32" spans="2:21" x14ac:dyDescent="0.25">
      <c r="B32" s="32">
        <v>22</v>
      </c>
      <c r="C32" s="102" t="s">
        <v>347</v>
      </c>
      <c r="D32" s="21" t="s">
        <v>348</v>
      </c>
      <c r="E32" s="21">
        <f t="shared" si="0"/>
        <v>18.5</v>
      </c>
      <c r="F32" s="21">
        <v>14</v>
      </c>
      <c r="G32" s="98">
        <v>16.5</v>
      </c>
      <c r="H32" s="21"/>
      <c r="I32" s="98" t="str">
        <f t="shared" si="1"/>
        <v/>
      </c>
      <c r="J32" s="76">
        <v>64</v>
      </c>
      <c r="K32" s="98">
        <v>2</v>
      </c>
      <c r="L32" s="76"/>
      <c r="M32" s="77"/>
      <c r="N32" s="76"/>
      <c r="O32" s="21"/>
      <c r="P32" s="76"/>
      <c r="Q32" s="98"/>
      <c r="R32" s="76"/>
      <c r="S32" s="76"/>
      <c r="T32" s="76"/>
      <c r="U32" s="77"/>
    </row>
    <row r="33" spans="2:21" x14ac:dyDescent="0.25">
      <c r="B33" s="32">
        <v>23</v>
      </c>
      <c r="C33" s="24" t="s">
        <v>401</v>
      </c>
      <c r="D33" s="20" t="s">
        <v>402</v>
      </c>
      <c r="E33" s="21">
        <f t="shared" si="0"/>
        <v>18</v>
      </c>
      <c r="F33" s="20">
        <v>28</v>
      </c>
      <c r="G33" s="98">
        <f>IFERROR(VLOOKUP(F33,points,3,FALSE),"")</f>
        <v>14</v>
      </c>
      <c r="H33" s="21"/>
      <c r="I33" s="98" t="str">
        <f t="shared" si="1"/>
        <v/>
      </c>
      <c r="J33" s="76">
        <v>64</v>
      </c>
      <c r="K33" s="98">
        <f>IFERROR(VLOOKUP(J33,points,2,FALSE),"")</f>
        <v>4</v>
      </c>
      <c r="L33" s="76"/>
      <c r="M33" s="77"/>
      <c r="N33" s="76"/>
      <c r="O33" s="21"/>
      <c r="P33" s="76"/>
      <c r="Q33" s="98"/>
      <c r="R33" s="77"/>
      <c r="S33" s="77"/>
      <c r="T33" s="76"/>
      <c r="U33" s="77"/>
    </row>
    <row r="34" spans="2:21" x14ac:dyDescent="0.25">
      <c r="B34" s="32">
        <v>24</v>
      </c>
      <c r="C34" s="77" t="s">
        <v>389</v>
      </c>
      <c r="D34" s="76" t="s">
        <v>390</v>
      </c>
      <c r="E34" s="21">
        <f t="shared" si="0"/>
        <v>17</v>
      </c>
      <c r="F34" s="76">
        <v>22</v>
      </c>
      <c r="G34" s="99">
        <f>IFERROR(VLOOKUP(F34,points,3,FALSE),"")</f>
        <v>17</v>
      </c>
      <c r="H34" s="76"/>
      <c r="I34" s="99" t="str">
        <f t="shared" si="1"/>
        <v/>
      </c>
      <c r="J34" s="76"/>
      <c r="K34" s="98" t="str">
        <f>IFERROR(VLOOKUP(J34,points,2,FALSE),"")</f>
        <v/>
      </c>
      <c r="L34" s="76"/>
      <c r="M34" s="77"/>
      <c r="N34" s="76"/>
      <c r="O34" s="21"/>
      <c r="P34" s="76"/>
      <c r="Q34" s="98"/>
      <c r="R34" s="77"/>
      <c r="S34" s="77"/>
      <c r="T34" s="76"/>
      <c r="U34" s="77"/>
    </row>
    <row r="35" spans="2:21" x14ac:dyDescent="0.25">
      <c r="B35" s="32">
        <v>25</v>
      </c>
      <c r="C35" s="24" t="s">
        <v>405</v>
      </c>
      <c r="D35" s="20" t="s">
        <v>406</v>
      </c>
      <c r="E35" s="21">
        <f t="shared" si="0"/>
        <v>16</v>
      </c>
      <c r="F35" s="20">
        <v>24</v>
      </c>
      <c r="G35" s="98">
        <f>IFERROR(VLOOKUP(F35,points,3,FALSE),"")</f>
        <v>16</v>
      </c>
      <c r="H35" s="21"/>
      <c r="I35" s="98" t="str">
        <f t="shared" si="1"/>
        <v/>
      </c>
      <c r="J35" s="76"/>
      <c r="K35" s="98" t="str">
        <f>IFERROR(VLOOKUP(J35,points,2,FALSE),"")</f>
        <v/>
      </c>
      <c r="L35" s="76"/>
      <c r="M35" s="77"/>
      <c r="N35" s="76"/>
      <c r="O35" s="21"/>
      <c r="P35" s="76"/>
      <c r="Q35" s="98"/>
      <c r="R35" s="23"/>
      <c r="S35" s="23"/>
      <c r="T35" s="76"/>
      <c r="U35" s="77"/>
    </row>
    <row r="36" spans="2:21" x14ac:dyDescent="0.25">
      <c r="B36" s="32">
        <v>26</v>
      </c>
      <c r="C36" s="24" t="s">
        <v>409</v>
      </c>
      <c r="D36" s="20" t="s">
        <v>410</v>
      </c>
      <c r="E36" s="21">
        <f t="shared" si="0"/>
        <v>15.5</v>
      </c>
      <c r="F36" s="20">
        <v>25</v>
      </c>
      <c r="G36" s="98">
        <f>IFERROR(VLOOKUP(F36,points,3,FALSE),"")</f>
        <v>15.5</v>
      </c>
      <c r="H36" s="21"/>
      <c r="I36" s="98" t="str">
        <f t="shared" si="1"/>
        <v/>
      </c>
      <c r="J36" s="76"/>
      <c r="K36" s="98" t="str">
        <f>IFERROR(VLOOKUP(J36,points,2,FALSE),"")</f>
        <v/>
      </c>
      <c r="L36" s="76"/>
      <c r="M36" s="77"/>
      <c r="N36" s="76"/>
      <c r="O36" s="21"/>
      <c r="P36" s="76"/>
      <c r="Q36" s="98"/>
      <c r="R36" s="23"/>
      <c r="S36" s="23"/>
      <c r="T36" s="76"/>
      <c r="U36" s="77"/>
    </row>
    <row r="37" spans="2:21" x14ac:dyDescent="0.25">
      <c r="B37" s="32">
        <v>27</v>
      </c>
      <c r="C37" s="102" t="s">
        <v>349</v>
      </c>
      <c r="D37" s="21" t="s">
        <v>350</v>
      </c>
      <c r="E37" s="21">
        <f t="shared" si="0"/>
        <v>12.5</v>
      </c>
      <c r="F37" s="21">
        <v>18</v>
      </c>
      <c r="G37" s="98">
        <v>10.5</v>
      </c>
      <c r="H37" s="21"/>
      <c r="I37" s="98" t="str">
        <f t="shared" si="1"/>
        <v/>
      </c>
      <c r="J37" s="76">
        <v>64</v>
      </c>
      <c r="K37" s="98">
        <v>2</v>
      </c>
      <c r="L37" s="76"/>
      <c r="M37" s="77"/>
      <c r="N37" s="76"/>
      <c r="O37" s="21"/>
      <c r="P37" s="76"/>
      <c r="Q37" s="98"/>
      <c r="R37" s="21"/>
      <c r="S37" s="21"/>
      <c r="T37" s="76"/>
      <c r="U37" s="77"/>
    </row>
    <row r="38" spans="2:21" x14ac:dyDescent="0.25">
      <c r="B38" s="32">
        <v>28</v>
      </c>
      <c r="C38" s="102" t="s">
        <v>343</v>
      </c>
      <c r="D38" s="21" t="s">
        <v>344</v>
      </c>
      <c r="E38" s="21">
        <f t="shared" si="0"/>
        <v>9.75</v>
      </c>
      <c r="F38" s="21">
        <v>19</v>
      </c>
      <c r="G38" s="98">
        <v>9.75</v>
      </c>
      <c r="H38" s="21"/>
      <c r="I38" s="98" t="str">
        <f t="shared" si="1"/>
        <v/>
      </c>
      <c r="J38" s="76"/>
      <c r="K38" s="98" t="str">
        <f>IFERROR(VLOOKUP(J38,points,2,FALSE),"")</f>
        <v/>
      </c>
      <c r="L38" s="76"/>
      <c r="M38" s="77"/>
      <c r="N38" s="76"/>
      <c r="O38" s="21"/>
      <c r="P38" s="76"/>
      <c r="Q38" s="98"/>
      <c r="R38" s="21"/>
      <c r="S38" s="21"/>
      <c r="T38" s="76"/>
      <c r="U38" s="77"/>
    </row>
    <row r="39" spans="2:21" x14ac:dyDescent="0.25">
      <c r="B39" s="32">
        <v>29</v>
      </c>
      <c r="C39" s="23" t="s">
        <v>475</v>
      </c>
      <c r="D39" s="72">
        <v>38865</v>
      </c>
      <c r="E39" s="21">
        <f t="shared" si="0"/>
        <v>2</v>
      </c>
      <c r="F39" s="21"/>
      <c r="G39" s="98"/>
      <c r="H39" s="21">
        <v>68</v>
      </c>
      <c r="I39" s="98">
        <f t="shared" si="1"/>
        <v>2</v>
      </c>
      <c r="J39" s="76"/>
      <c r="K39" s="98" t="str">
        <f>IFERROR(VLOOKUP(J39,points,2,FALSE),"")</f>
        <v/>
      </c>
      <c r="L39" s="76"/>
      <c r="M39" s="77"/>
      <c r="N39" s="76"/>
      <c r="O39" s="21" t="str">
        <f>IFERROR(VLOOKUP(N39,points,2,FALSE),"")</f>
        <v/>
      </c>
      <c r="P39" s="76"/>
      <c r="Q39" s="98" t="str">
        <f>IFERROR(VLOOKUP(P39,points,2,FALSE),"")</f>
        <v/>
      </c>
      <c r="R39" s="77"/>
      <c r="S39" s="77"/>
      <c r="T39" s="76"/>
      <c r="U39" s="77"/>
    </row>
    <row r="41" spans="2:21" x14ac:dyDescent="0.25">
      <c r="C41" s="104" t="s">
        <v>535</v>
      </c>
    </row>
    <row r="42" spans="2:21" x14ac:dyDescent="0.25">
      <c r="B42" s="28" t="s">
        <v>458</v>
      </c>
    </row>
    <row r="43" spans="2:21" x14ac:dyDescent="0.25">
      <c r="B43" s="29" t="s">
        <v>459</v>
      </c>
      <c r="C43" s="22" t="s">
        <v>460</v>
      </c>
    </row>
    <row r="44" spans="2:21" x14ac:dyDescent="0.25">
      <c r="B44" s="29" t="s">
        <v>459</v>
      </c>
      <c r="C44" s="22" t="s">
        <v>461</v>
      </c>
    </row>
    <row r="45" spans="2:21" x14ac:dyDescent="0.25">
      <c r="B45" s="29" t="s">
        <v>459</v>
      </c>
      <c r="C45" s="22" t="s">
        <v>462</v>
      </c>
    </row>
  </sheetData>
  <sortState ref="C11:S46">
    <sortCondition descending="1" ref="E11:E46"/>
  </sortState>
  <mergeCells count="13">
    <mergeCell ref="T9:U9"/>
    <mergeCell ref="F9:G9"/>
    <mergeCell ref="R9:S9"/>
    <mergeCell ref="C6:D6"/>
    <mergeCell ref="B9:B10"/>
    <mergeCell ref="C9:C10"/>
    <mergeCell ref="D9:D10"/>
    <mergeCell ref="E9:E10"/>
    <mergeCell ref="P9:Q9"/>
    <mergeCell ref="N9:O9"/>
    <mergeCell ref="L9:M9"/>
    <mergeCell ref="J9:K9"/>
    <mergeCell ref="H9:I9"/>
  </mergeCells>
  <pageMargins left="0" right="0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6"/>
  <sheetViews>
    <sheetView topLeftCell="A7" workbookViewId="0">
      <pane xSplit="3" topLeftCell="G1" activePane="topRight" state="frozen"/>
      <selection pane="topRight" activeCell="T22" sqref="T22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5703125" style="22" customWidth="1"/>
    <col min="4" max="4" width="15.85546875" style="22" customWidth="1"/>
    <col min="5" max="5" width="12.42578125" style="22" customWidth="1"/>
    <col min="6" max="9" width="7.85546875" style="17" customWidth="1"/>
    <col min="10" max="11" width="8.85546875" style="17"/>
    <col min="12" max="12" width="10.85546875" style="17" customWidth="1"/>
    <col min="13" max="13" width="10.140625" style="22" customWidth="1"/>
    <col min="14" max="18" width="8.85546875" style="22"/>
    <col min="19" max="19" width="10.7109375" style="22" customWidth="1"/>
    <col min="20" max="20" width="10.42578125" style="22" customWidth="1"/>
    <col min="21" max="21" width="10" style="22" customWidth="1"/>
    <col min="22" max="16384" width="8.85546875" style="22"/>
  </cols>
  <sheetData>
    <row r="3" spans="2:21" x14ac:dyDescent="0.25">
      <c r="B3" s="15" t="s">
        <v>490</v>
      </c>
      <c r="C3" s="14"/>
      <c r="D3" s="14"/>
      <c r="E3" s="14"/>
      <c r="F3" s="16"/>
    </row>
    <row r="4" spans="2:21" x14ac:dyDescent="0.25">
      <c r="B4" s="25" t="s">
        <v>526</v>
      </c>
      <c r="C4" s="14"/>
      <c r="D4" s="14"/>
      <c r="E4" s="14"/>
      <c r="F4" s="16"/>
    </row>
    <row r="6" spans="2:21" x14ac:dyDescent="0.25">
      <c r="C6" s="143"/>
      <c r="D6" s="143"/>
      <c r="E6" s="16"/>
      <c r="F6" s="16"/>
    </row>
    <row r="7" spans="2:21" x14ac:dyDescent="0.25">
      <c r="B7" s="26" t="s">
        <v>411</v>
      </c>
      <c r="C7" s="27"/>
    </row>
    <row r="9" spans="2:21" ht="15" customHeight="1" x14ac:dyDescent="0.25">
      <c r="B9" s="141" t="s">
        <v>455</v>
      </c>
      <c r="C9" s="136" t="s">
        <v>1</v>
      </c>
      <c r="D9" s="136" t="s">
        <v>2</v>
      </c>
      <c r="E9" s="146" t="s">
        <v>473</v>
      </c>
      <c r="F9" s="142" t="s">
        <v>452</v>
      </c>
      <c r="G9" s="142"/>
      <c r="H9" s="136" t="s">
        <v>502</v>
      </c>
      <c r="I9" s="136"/>
      <c r="J9" s="128" t="s">
        <v>501</v>
      </c>
      <c r="K9" s="129"/>
      <c r="L9" s="128" t="s">
        <v>505</v>
      </c>
      <c r="M9" s="129"/>
      <c r="N9" s="128" t="s">
        <v>507</v>
      </c>
      <c r="O9" s="129"/>
      <c r="P9" s="128" t="s">
        <v>520</v>
      </c>
      <c r="Q9" s="129"/>
      <c r="R9" s="128" t="s">
        <v>503</v>
      </c>
      <c r="S9" s="129"/>
      <c r="T9" s="128" t="s">
        <v>543</v>
      </c>
      <c r="U9" s="129"/>
    </row>
    <row r="10" spans="2:21" x14ac:dyDescent="0.25">
      <c r="B10" s="141"/>
      <c r="C10" s="136"/>
      <c r="D10" s="136"/>
      <c r="E10" s="147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93" t="s">
        <v>455</v>
      </c>
      <c r="S10" s="92" t="s">
        <v>454</v>
      </c>
      <c r="T10" s="93" t="s">
        <v>455</v>
      </c>
      <c r="U10" s="92" t="s">
        <v>454</v>
      </c>
    </row>
    <row r="11" spans="2:21" x14ac:dyDescent="0.25">
      <c r="B11" s="32">
        <v>1</v>
      </c>
      <c r="C11" s="23" t="s">
        <v>416</v>
      </c>
      <c r="D11" s="21" t="s">
        <v>417</v>
      </c>
      <c r="E11" s="21">
        <f t="shared" ref="E11:E30" si="0">SUM(G11,I11, K11, Q11)</f>
        <v>193.75</v>
      </c>
      <c r="F11" s="21">
        <v>2</v>
      </c>
      <c r="G11" s="98">
        <f>IFERROR(VLOOKUP(F11,points,3,FALSE),"")</f>
        <v>180</v>
      </c>
      <c r="H11" s="21">
        <v>25</v>
      </c>
      <c r="I11" s="98">
        <f t="shared" ref="I11:I21" si="1">IFERROR(VLOOKUP(H11,points,2,FALSE),"")</f>
        <v>7.75</v>
      </c>
      <c r="J11" s="76">
        <v>32</v>
      </c>
      <c r="K11" s="98">
        <f>IFERROR(VLOOKUP(J11,points,2,FALSE),"")</f>
        <v>6</v>
      </c>
      <c r="L11" s="76"/>
      <c r="M11" s="77"/>
      <c r="N11" s="76"/>
      <c r="O11" s="21"/>
      <c r="P11" s="76"/>
      <c r="Q11" s="98"/>
      <c r="R11" s="76"/>
      <c r="S11" s="77"/>
      <c r="T11" s="76"/>
      <c r="U11" s="77"/>
    </row>
    <row r="12" spans="2:21" x14ac:dyDescent="0.25">
      <c r="B12" s="32">
        <v>2</v>
      </c>
      <c r="C12" s="105" t="s">
        <v>363</v>
      </c>
      <c r="D12" s="21" t="s">
        <v>364</v>
      </c>
      <c r="E12" s="21">
        <f t="shared" si="0"/>
        <v>139</v>
      </c>
      <c r="F12" s="21">
        <v>1</v>
      </c>
      <c r="G12" s="98">
        <v>135</v>
      </c>
      <c r="H12" s="21"/>
      <c r="I12" s="98" t="str">
        <f t="shared" si="1"/>
        <v/>
      </c>
      <c r="J12" s="76">
        <v>64</v>
      </c>
      <c r="K12" s="98">
        <v>2</v>
      </c>
      <c r="L12" s="76">
        <v>17</v>
      </c>
      <c r="M12" s="77"/>
      <c r="N12" s="76"/>
      <c r="O12" s="21"/>
      <c r="P12" s="76">
        <v>40</v>
      </c>
      <c r="Q12" s="98">
        <v>2</v>
      </c>
      <c r="R12" s="76"/>
      <c r="S12" s="77"/>
      <c r="T12" s="76"/>
      <c r="U12" s="77"/>
    </row>
    <row r="13" spans="2:21" x14ac:dyDescent="0.25">
      <c r="B13" s="32">
        <v>3</v>
      </c>
      <c r="C13" s="23" t="s">
        <v>414</v>
      </c>
      <c r="D13" s="21" t="s">
        <v>415</v>
      </c>
      <c r="E13" s="21">
        <f t="shared" si="0"/>
        <v>106.5</v>
      </c>
      <c r="F13" s="21">
        <v>4</v>
      </c>
      <c r="G13" s="98">
        <f t="shared" ref="G13:G21" si="2">IFERROR(VLOOKUP(F13,points,3,FALSE),"")</f>
        <v>100.5</v>
      </c>
      <c r="H13" s="21"/>
      <c r="I13" s="98" t="str">
        <f t="shared" si="1"/>
        <v/>
      </c>
      <c r="J13" s="76">
        <v>32</v>
      </c>
      <c r="K13" s="98">
        <f t="shared" ref="K13:K21" si="3">IFERROR(VLOOKUP(J13,points,2,FALSE),"")</f>
        <v>6</v>
      </c>
      <c r="L13" s="76"/>
      <c r="M13" s="77"/>
      <c r="N13" s="76">
        <v>17</v>
      </c>
      <c r="O13" s="21"/>
      <c r="P13" s="76"/>
      <c r="Q13" s="98"/>
      <c r="R13" s="76"/>
      <c r="S13" s="77"/>
      <c r="T13" s="76"/>
      <c r="U13" s="77"/>
    </row>
    <row r="14" spans="2:21" x14ac:dyDescent="0.25">
      <c r="B14" s="32">
        <v>4</v>
      </c>
      <c r="C14" s="24" t="s">
        <v>431</v>
      </c>
      <c r="D14" s="20" t="s">
        <v>432</v>
      </c>
      <c r="E14" s="21">
        <f t="shared" si="0"/>
        <v>89</v>
      </c>
      <c r="F14" s="20">
        <v>5</v>
      </c>
      <c r="G14" s="98">
        <f t="shared" si="2"/>
        <v>81</v>
      </c>
      <c r="H14" s="21"/>
      <c r="I14" s="98" t="str">
        <f t="shared" si="1"/>
        <v/>
      </c>
      <c r="J14" s="76">
        <v>64</v>
      </c>
      <c r="K14" s="98">
        <f t="shared" si="3"/>
        <v>4</v>
      </c>
      <c r="L14" s="76">
        <v>33</v>
      </c>
      <c r="M14" s="77"/>
      <c r="N14" s="76"/>
      <c r="O14" s="21"/>
      <c r="P14" s="76">
        <v>36</v>
      </c>
      <c r="Q14" s="98">
        <v>4</v>
      </c>
      <c r="R14" s="76"/>
      <c r="S14" s="77"/>
      <c r="T14" s="76"/>
      <c r="U14" s="77"/>
    </row>
    <row r="15" spans="2:21" x14ac:dyDescent="0.25">
      <c r="B15" s="32">
        <v>5</v>
      </c>
      <c r="C15" s="23" t="s">
        <v>420</v>
      </c>
      <c r="D15" s="21" t="s">
        <v>421</v>
      </c>
      <c r="E15" s="21">
        <f t="shared" si="0"/>
        <v>78</v>
      </c>
      <c r="F15" s="21">
        <v>6</v>
      </c>
      <c r="G15" s="98">
        <f t="shared" si="2"/>
        <v>72</v>
      </c>
      <c r="H15" s="21"/>
      <c r="I15" s="98" t="str">
        <f t="shared" si="1"/>
        <v/>
      </c>
      <c r="J15" s="76">
        <v>32</v>
      </c>
      <c r="K15" s="98">
        <f t="shared" si="3"/>
        <v>6</v>
      </c>
      <c r="L15" s="76"/>
      <c r="M15" s="77"/>
      <c r="N15" s="76"/>
      <c r="O15" s="21"/>
      <c r="P15" s="76"/>
      <c r="Q15" s="98"/>
      <c r="R15" s="76"/>
      <c r="S15" s="77"/>
      <c r="T15" s="76"/>
      <c r="U15" s="77"/>
    </row>
    <row r="16" spans="2:21" x14ac:dyDescent="0.25">
      <c r="B16" s="32">
        <v>6</v>
      </c>
      <c r="C16" s="23" t="s">
        <v>469</v>
      </c>
      <c r="D16" s="21" t="s">
        <v>430</v>
      </c>
      <c r="E16" s="21">
        <f t="shared" si="0"/>
        <v>76.75</v>
      </c>
      <c r="F16" s="21">
        <v>7</v>
      </c>
      <c r="G16" s="98">
        <f t="shared" si="2"/>
        <v>64.5</v>
      </c>
      <c r="H16" s="21">
        <v>31</v>
      </c>
      <c r="I16" s="98">
        <f t="shared" si="1"/>
        <v>6.25</v>
      </c>
      <c r="J16" s="76">
        <v>32</v>
      </c>
      <c r="K16" s="98">
        <f t="shared" si="3"/>
        <v>6</v>
      </c>
      <c r="L16" s="76"/>
      <c r="M16" s="77"/>
      <c r="N16" s="76"/>
      <c r="O16" s="21"/>
      <c r="P16" s="76"/>
      <c r="Q16" s="98"/>
      <c r="R16" s="76"/>
      <c r="S16" s="77"/>
      <c r="T16" s="76"/>
      <c r="U16" s="77"/>
    </row>
    <row r="17" spans="2:21" x14ac:dyDescent="0.25">
      <c r="B17" s="32">
        <v>7</v>
      </c>
      <c r="C17" s="23" t="s">
        <v>428</v>
      </c>
      <c r="D17" s="21" t="s">
        <v>429</v>
      </c>
      <c r="E17" s="21">
        <f t="shared" si="0"/>
        <v>58</v>
      </c>
      <c r="F17" s="21">
        <v>8</v>
      </c>
      <c r="G17" s="98">
        <f t="shared" si="2"/>
        <v>54</v>
      </c>
      <c r="H17" s="21">
        <v>56</v>
      </c>
      <c r="I17" s="98">
        <f t="shared" si="1"/>
        <v>4</v>
      </c>
      <c r="J17" s="76"/>
      <c r="K17" s="98" t="str">
        <f t="shared" si="3"/>
        <v/>
      </c>
      <c r="L17" s="76"/>
      <c r="M17" s="77"/>
      <c r="N17" s="76"/>
      <c r="O17" s="21"/>
      <c r="P17" s="76"/>
      <c r="Q17" s="98"/>
      <c r="R17" s="76"/>
      <c r="S17" s="77"/>
      <c r="T17" s="76"/>
      <c r="U17" s="77"/>
    </row>
    <row r="18" spans="2:21" x14ac:dyDescent="0.25">
      <c r="B18" s="32">
        <v>8</v>
      </c>
      <c r="C18" s="23" t="s">
        <v>426</v>
      </c>
      <c r="D18" s="21" t="s">
        <v>427</v>
      </c>
      <c r="E18" s="21">
        <f t="shared" si="0"/>
        <v>53</v>
      </c>
      <c r="F18" s="21">
        <v>10</v>
      </c>
      <c r="G18" s="98">
        <f t="shared" si="2"/>
        <v>39</v>
      </c>
      <c r="H18" s="21">
        <v>48</v>
      </c>
      <c r="I18" s="98">
        <f t="shared" si="1"/>
        <v>4</v>
      </c>
      <c r="J18" s="76">
        <v>32</v>
      </c>
      <c r="K18" s="98">
        <f t="shared" si="3"/>
        <v>6</v>
      </c>
      <c r="L18" s="76"/>
      <c r="M18" s="77"/>
      <c r="N18" s="76">
        <v>16</v>
      </c>
      <c r="O18" s="21"/>
      <c r="P18" s="76">
        <v>56</v>
      </c>
      <c r="Q18" s="98">
        <v>4</v>
      </c>
      <c r="R18" s="76"/>
      <c r="S18" s="77"/>
      <c r="T18" s="76"/>
      <c r="U18" s="77"/>
    </row>
    <row r="19" spans="2:21" x14ac:dyDescent="0.25">
      <c r="B19" s="32">
        <v>9</v>
      </c>
      <c r="C19" s="23" t="s">
        <v>424</v>
      </c>
      <c r="D19" s="21" t="s">
        <v>425</v>
      </c>
      <c r="E19" s="21">
        <f t="shared" si="0"/>
        <v>49</v>
      </c>
      <c r="F19" s="21">
        <v>9</v>
      </c>
      <c r="G19" s="98">
        <f t="shared" si="2"/>
        <v>45</v>
      </c>
      <c r="H19" s="21"/>
      <c r="I19" s="98" t="str">
        <f t="shared" si="1"/>
        <v/>
      </c>
      <c r="J19" s="76">
        <v>64</v>
      </c>
      <c r="K19" s="98">
        <f t="shared" si="3"/>
        <v>4</v>
      </c>
      <c r="L19" s="76"/>
      <c r="M19" s="77"/>
      <c r="N19" s="76"/>
      <c r="O19" s="21"/>
      <c r="P19" s="76"/>
      <c r="Q19" s="98"/>
      <c r="R19" s="76"/>
      <c r="S19" s="77"/>
      <c r="T19" s="76"/>
      <c r="U19" s="77"/>
    </row>
    <row r="20" spans="2:21" x14ac:dyDescent="0.25">
      <c r="B20" s="32">
        <v>10</v>
      </c>
      <c r="C20" s="24" t="s">
        <v>435</v>
      </c>
      <c r="D20" s="20" t="s">
        <v>436</v>
      </c>
      <c r="E20" s="21">
        <f t="shared" si="0"/>
        <v>44</v>
      </c>
      <c r="F20" s="20">
        <v>12</v>
      </c>
      <c r="G20" s="98">
        <f t="shared" si="2"/>
        <v>36</v>
      </c>
      <c r="H20" s="21">
        <v>56</v>
      </c>
      <c r="I20" s="98">
        <f t="shared" si="1"/>
        <v>4</v>
      </c>
      <c r="J20" s="76">
        <v>64</v>
      </c>
      <c r="K20" s="98">
        <f t="shared" si="3"/>
        <v>4</v>
      </c>
      <c r="L20" s="76"/>
      <c r="M20" s="77"/>
      <c r="N20" s="76"/>
      <c r="O20" s="21"/>
      <c r="P20" s="76"/>
      <c r="Q20" s="99"/>
      <c r="R20" s="76"/>
      <c r="S20" s="77"/>
      <c r="T20" s="76"/>
      <c r="U20" s="77"/>
    </row>
    <row r="21" spans="2:21" x14ac:dyDescent="0.25">
      <c r="B21" s="32">
        <v>11</v>
      </c>
      <c r="C21" s="23" t="s">
        <v>422</v>
      </c>
      <c r="D21" s="21" t="s">
        <v>423</v>
      </c>
      <c r="E21" s="21">
        <f t="shared" si="0"/>
        <v>42.5</v>
      </c>
      <c r="F21" s="21">
        <v>13</v>
      </c>
      <c r="G21" s="98">
        <f t="shared" si="2"/>
        <v>34.5</v>
      </c>
      <c r="H21" s="21">
        <v>48</v>
      </c>
      <c r="I21" s="98">
        <f t="shared" si="1"/>
        <v>4</v>
      </c>
      <c r="J21" s="76">
        <v>64</v>
      </c>
      <c r="K21" s="98">
        <f t="shared" si="3"/>
        <v>4</v>
      </c>
      <c r="L21" s="76"/>
      <c r="M21" s="77"/>
      <c r="N21" s="76"/>
      <c r="O21" s="21"/>
      <c r="P21" s="76"/>
      <c r="Q21" s="99"/>
      <c r="R21" s="76"/>
      <c r="S21" s="77"/>
      <c r="T21" s="76"/>
      <c r="U21" s="77"/>
    </row>
    <row r="22" spans="2:21" x14ac:dyDescent="0.25">
      <c r="B22" s="32">
        <v>12</v>
      </c>
      <c r="C22" s="120" t="s">
        <v>372</v>
      </c>
      <c r="D22" s="21" t="s">
        <v>373</v>
      </c>
      <c r="E22" s="21">
        <f t="shared" si="0"/>
        <v>42</v>
      </c>
      <c r="F22" s="21">
        <v>6</v>
      </c>
      <c r="G22" s="98">
        <v>36</v>
      </c>
      <c r="H22" s="21">
        <v>40</v>
      </c>
      <c r="I22" s="98">
        <v>2</v>
      </c>
      <c r="J22" s="76">
        <v>64</v>
      </c>
      <c r="K22" s="98">
        <v>2</v>
      </c>
      <c r="L22" s="76">
        <v>23</v>
      </c>
      <c r="M22" s="77"/>
      <c r="N22" s="76" t="s">
        <v>518</v>
      </c>
      <c r="O22" s="21"/>
      <c r="P22" s="76">
        <v>40</v>
      </c>
      <c r="Q22" s="99">
        <v>2</v>
      </c>
      <c r="R22" s="76">
        <v>16</v>
      </c>
      <c r="S22" s="77"/>
      <c r="T22" s="76">
        <v>23</v>
      </c>
      <c r="U22" s="77">
        <v>16</v>
      </c>
    </row>
    <row r="23" spans="2:21" x14ac:dyDescent="0.25">
      <c r="B23" s="32">
        <v>13</v>
      </c>
      <c r="C23" s="90" t="s">
        <v>437</v>
      </c>
      <c r="D23" s="122" t="s">
        <v>538</v>
      </c>
      <c r="E23" s="21">
        <f t="shared" si="0"/>
        <v>37.5</v>
      </c>
      <c r="F23" s="89">
        <v>11</v>
      </c>
      <c r="G23" s="99">
        <f>IFERROR(VLOOKUP(F23,points,3,FALSE),"")</f>
        <v>37.5</v>
      </c>
      <c r="H23" s="76"/>
      <c r="I23" s="99" t="str">
        <f>IFERROR(VLOOKUP(H23,points,2,FALSE),"")</f>
        <v/>
      </c>
      <c r="J23" s="76"/>
      <c r="K23" s="98" t="str">
        <f>IFERROR(VLOOKUP(J23,points,2,FALSE),"")</f>
        <v/>
      </c>
      <c r="L23" s="76"/>
      <c r="M23" s="77"/>
      <c r="N23" s="76"/>
      <c r="O23" s="21"/>
      <c r="P23" s="76"/>
      <c r="Q23" s="99"/>
      <c r="R23" s="76"/>
      <c r="S23" s="77"/>
      <c r="T23" s="76"/>
      <c r="U23" s="77"/>
    </row>
    <row r="24" spans="2:21" x14ac:dyDescent="0.25">
      <c r="B24" s="32">
        <v>14</v>
      </c>
      <c r="C24" s="24" t="s">
        <v>433</v>
      </c>
      <c r="D24" s="20" t="s">
        <v>434</v>
      </c>
      <c r="E24" s="21">
        <f t="shared" si="0"/>
        <v>37</v>
      </c>
      <c r="F24" s="20">
        <v>14</v>
      </c>
      <c r="G24" s="98">
        <f>IFERROR(VLOOKUP(F24,points,3,FALSE),"")</f>
        <v>33</v>
      </c>
      <c r="H24" s="21"/>
      <c r="I24" s="98" t="str">
        <f>IFERROR(VLOOKUP(H24,points,2,FALSE),"")</f>
        <v/>
      </c>
      <c r="J24" s="76">
        <v>64</v>
      </c>
      <c r="K24" s="98">
        <f>IFERROR(VLOOKUP(J24,points,2,FALSE),"")</f>
        <v>4</v>
      </c>
      <c r="L24" s="76"/>
      <c r="M24" s="77"/>
      <c r="N24" s="76"/>
      <c r="O24" s="21"/>
      <c r="P24" s="76"/>
      <c r="Q24" s="99"/>
      <c r="R24" s="76"/>
      <c r="S24" s="77"/>
      <c r="T24" s="76"/>
      <c r="U24" s="77"/>
    </row>
    <row r="25" spans="2:21" x14ac:dyDescent="0.25">
      <c r="B25" s="32">
        <v>15</v>
      </c>
      <c r="C25" s="105" t="s">
        <v>382</v>
      </c>
      <c r="D25" s="21" t="s">
        <v>143</v>
      </c>
      <c r="E25" s="21">
        <f t="shared" si="0"/>
        <v>22.75</v>
      </c>
      <c r="F25" s="21">
        <v>15</v>
      </c>
      <c r="G25" s="98">
        <v>15.75</v>
      </c>
      <c r="H25" s="21">
        <v>52</v>
      </c>
      <c r="I25" s="98">
        <v>2</v>
      </c>
      <c r="J25" s="76">
        <v>32</v>
      </c>
      <c r="K25" s="98">
        <v>3</v>
      </c>
      <c r="L25" s="76"/>
      <c r="M25" s="77"/>
      <c r="N25" s="76" t="s">
        <v>517</v>
      </c>
      <c r="O25" s="21"/>
      <c r="P25" s="76">
        <v>48</v>
      </c>
      <c r="Q25" s="99">
        <v>2</v>
      </c>
      <c r="R25" s="76"/>
      <c r="S25" s="77"/>
      <c r="T25" s="76"/>
      <c r="U25" s="77"/>
    </row>
    <row r="26" spans="2:21" x14ac:dyDescent="0.25">
      <c r="B26" s="32">
        <v>16</v>
      </c>
      <c r="C26" s="105" t="s">
        <v>385</v>
      </c>
      <c r="D26" s="21" t="s">
        <v>386</v>
      </c>
      <c r="E26" s="21">
        <f t="shared" si="0"/>
        <v>20.5</v>
      </c>
      <c r="F26" s="21">
        <v>14</v>
      </c>
      <c r="G26" s="98">
        <v>16.5</v>
      </c>
      <c r="H26" s="21">
        <v>64</v>
      </c>
      <c r="I26" s="98">
        <v>2</v>
      </c>
      <c r="J26" s="76">
        <v>64</v>
      </c>
      <c r="K26" s="98">
        <v>2</v>
      </c>
      <c r="L26" s="76"/>
      <c r="M26" s="77"/>
      <c r="N26" s="76"/>
      <c r="O26" s="21"/>
      <c r="P26" s="76"/>
      <c r="Q26" s="99"/>
      <c r="R26" s="76"/>
      <c r="S26" s="77"/>
      <c r="T26" s="76"/>
      <c r="U26" s="77"/>
    </row>
    <row r="27" spans="2:21" x14ac:dyDescent="0.25">
      <c r="B27" s="32">
        <v>17</v>
      </c>
      <c r="C27" s="105" t="s">
        <v>395</v>
      </c>
      <c r="D27" s="21" t="s">
        <v>396</v>
      </c>
      <c r="E27" s="21">
        <f t="shared" si="0"/>
        <v>8.75</v>
      </c>
      <c r="F27" s="21">
        <v>21</v>
      </c>
      <c r="G27" s="98">
        <v>8.75</v>
      </c>
      <c r="H27" s="21"/>
      <c r="I27" s="98" t="str">
        <f>IFERROR(VLOOKUP(H27,points,2,FALSE),"")</f>
        <v/>
      </c>
      <c r="J27" s="76"/>
      <c r="K27" s="98" t="str">
        <f>IFERROR(VLOOKUP(J27,points,2,FALSE),"")</f>
        <v/>
      </c>
      <c r="L27" s="76"/>
      <c r="M27" s="77"/>
      <c r="N27" s="76"/>
      <c r="O27" s="21"/>
      <c r="P27" s="76"/>
      <c r="Q27" s="99"/>
      <c r="R27" s="76"/>
      <c r="S27" s="77"/>
      <c r="T27" s="76"/>
      <c r="U27" s="77"/>
    </row>
    <row r="28" spans="2:21" x14ac:dyDescent="0.25">
      <c r="B28" s="32">
        <v>18</v>
      </c>
      <c r="C28" s="105" t="s">
        <v>397</v>
      </c>
      <c r="D28" s="21" t="s">
        <v>398</v>
      </c>
      <c r="E28" s="21">
        <f t="shared" si="0"/>
        <v>7.5</v>
      </c>
      <c r="F28" s="21">
        <v>26</v>
      </c>
      <c r="G28" s="98">
        <v>7.5</v>
      </c>
      <c r="H28" s="21"/>
      <c r="I28" s="98" t="str">
        <f>IFERROR(VLOOKUP(H28,points,2,FALSE),"")</f>
        <v/>
      </c>
      <c r="J28" s="76"/>
      <c r="K28" s="98" t="str">
        <f>IFERROR(VLOOKUP(J28,points,2,FALSE),"")</f>
        <v/>
      </c>
      <c r="L28" s="76"/>
      <c r="M28" s="77"/>
      <c r="N28" s="76"/>
      <c r="O28" s="21"/>
      <c r="P28" s="76"/>
      <c r="Q28" s="99"/>
      <c r="R28" s="76"/>
      <c r="S28" s="77"/>
      <c r="T28" s="76"/>
      <c r="U28" s="77"/>
    </row>
    <row r="29" spans="2:21" x14ac:dyDescent="0.25">
      <c r="B29" s="32">
        <v>19</v>
      </c>
      <c r="C29" s="123" t="s">
        <v>498</v>
      </c>
      <c r="D29" s="113" t="s">
        <v>537</v>
      </c>
      <c r="E29" s="21">
        <f t="shared" si="0"/>
        <v>4</v>
      </c>
      <c r="F29" s="21"/>
      <c r="G29" s="98"/>
      <c r="H29" s="21"/>
      <c r="I29" s="98"/>
      <c r="J29" s="76">
        <v>64</v>
      </c>
      <c r="K29" s="98">
        <f>IFERROR(VLOOKUP(J29,points,2,FALSE),"")</f>
        <v>4</v>
      </c>
      <c r="L29" s="76">
        <v>34</v>
      </c>
      <c r="M29" s="77"/>
      <c r="N29" s="76">
        <v>22</v>
      </c>
      <c r="O29" s="21"/>
      <c r="P29" s="76"/>
      <c r="Q29" s="99"/>
      <c r="R29" s="76"/>
      <c r="S29" s="77"/>
      <c r="T29" s="76"/>
      <c r="U29" s="77"/>
    </row>
    <row r="30" spans="2:21" x14ac:dyDescent="0.25">
      <c r="B30" s="32">
        <v>20</v>
      </c>
      <c r="C30" s="23" t="s">
        <v>499</v>
      </c>
      <c r="D30" s="72">
        <v>37963</v>
      </c>
      <c r="E30" s="21">
        <f t="shared" si="0"/>
        <v>4</v>
      </c>
      <c r="F30" s="21"/>
      <c r="G30" s="98"/>
      <c r="H30" s="21"/>
      <c r="I30" s="98"/>
      <c r="J30" s="76">
        <v>64</v>
      </c>
      <c r="K30" s="98">
        <f>IFERROR(VLOOKUP(J30,points,2,FALSE),"")</f>
        <v>4</v>
      </c>
      <c r="L30" s="76"/>
      <c r="M30" s="77"/>
      <c r="N30" s="76"/>
      <c r="O30" s="21"/>
      <c r="P30" s="76"/>
      <c r="Q30" s="99"/>
      <c r="R30" s="76"/>
      <c r="S30" s="77"/>
      <c r="T30" s="76"/>
      <c r="U30" s="77"/>
    </row>
    <row r="31" spans="2:21" x14ac:dyDescent="0.25">
      <c r="B31" s="95"/>
      <c r="C31" s="74"/>
      <c r="D31" s="75"/>
      <c r="E31" s="73"/>
      <c r="F31" s="73"/>
      <c r="G31" s="109"/>
      <c r="H31" s="109"/>
      <c r="I31" s="109"/>
      <c r="J31" s="109"/>
      <c r="K31" s="109"/>
      <c r="L31" s="109"/>
      <c r="M31" s="110"/>
      <c r="N31" s="109"/>
      <c r="O31" s="109"/>
      <c r="P31" s="109"/>
      <c r="Q31" s="109"/>
      <c r="R31" s="110"/>
      <c r="S31" s="74"/>
    </row>
    <row r="32" spans="2:21" x14ac:dyDescent="0.25">
      <c r="C32" s="111" t="s">
        <v>539</v>
      </c>
      <c r="G32" s="121"/>
      <c r="H32" s="121"/>
      <c r="I32" s="121"/>
      <c r="J32" s="121"/>
      <c r="K32" s="121"/>
      <c r="L32" s="121"/>
      <c r="M32" s="117"/>
      <c r="N32" s="117"/>
      <c r="O32" s="117"/>
      <c r="P32" s="117"/>
      <c r="Q32" s="117"/>
      <c r="R32" s="117"/>
    </row>
    <row r="33" spans="2:3" x14ac:dyDescent="0.25">
      <c r="B33" s="28" t="s">
        <v>458</v>
      </c>
    </row>
    <row r="34" spans="2:3" x14ac:dyDescent="0.25">
      <c r="B34" s="29" t="s">
        <v>459</v>
      </c>
      <c r="C34" s="22" t="s">
        <v>460</v>
      </c>
    </row>
    <row r="35" spans="2:3" x14ac:dyDescent="0.25">
      <c r="B35" s="29" t="s">
        <v>459</v>
      </c>
      <c r="C35" s="22" t="s">
        <v>461</v>
      </c>
    </row>
    <row r="36" spans="2:3" x14ac:dyDescent="0.25">
      <c r="B36" s="29" t="s">
        <v>459</v>
      </c>
      <c r="C36" s="22" t="s">
        <v>462</v>
      </c>
    </row>
  </sheetData>
  <sortState ref="C11:Q32">
    <sortCondition descending="1" ref="E11:E32"/>
  </sortState>
  <mergeCells count="13">
    <mergeCell ref="R9:S9"/>
    <mergeCell ref="T9:U9"/>
    <mergeCell ref="P9:Q9"/>
    <mergeCell ref="N9:O9"/>
    <mergeCell ref="L9:M9"/>
    <mergeCell ref="J9:K9"/>
    <mergeCell ref="H9:I9"/>
    <mergeCell ref="F9:G9"/>
    <mergeCell ref="C6:D6"/>
    <mergeCell ref="B9:B10"/>
    <mergeCell ref="C9:C10"/>
    <mergeCell ref="D9:D10"/>
    <mergeCell ref="E9:E10"/>
  </mergeCells>
  <pageMargins left="0" right="0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2"/>
  <sheetViews>
    <sheetView workbookViewId="0">
      <selection activeCell="Q11" sqref="Q11:Q16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28515625" style="22" customWidth="1"/>
    <col min="4" max="4" width="15.85546875" style="22" customWidth="1"/>
    <col min="5" max="5" width="11.7109375" style="22" customWidth="1"/>
    <col min="6" max="9" width="7.85546875" style="17" customWidth="1"/>
    <col min="10" max="11" width="8.85546875" style="22"/>
    <col min="12" max="12" width="11.140625" style="17" customWidth="1"/>
    <col min="13" max="16384" width="8.85546875" style="22"/>
  </cols>
  <sheetData>
    <row r="3" spans="2:17" x14ac:dyDescent="0.25">
      <c r="B3" s="15" t="s">
        <v>490</v>
      </c>
      <c r="C3" s="14"/>
      <c r="D3" s="14"/>
      <c r="E3" s="14"/>
      <c r="F3" s="16"/>
    </row>
    <row r="4" spans="2:17" x14ac:dyDescent="0.25">
      <c r="B4" s="25" t="s">
        <v>526</v>
      </c>
      <c r="D4" s="14"/>
      <c r="E4" s="14"/>
      <c r="F4" s="16"/>
    </row>
    <row r="6" spans="2:17" x14ac:dyDescent="0.25">
      <c r="B6" s="143"/>
      <c r="C6" s="143"/>
      <c r="D6" s="143"/>
      <c r="E6" s="143"/>
      <c r="F6" s="143"/>
    </row>
    <row r="7" spans="2:17" x14ac:dyDescent="0.25">
      <c r="B7" s="26" t="s">
        <v>472</v>
      </c>
      <c r="C7" s="27"/>
      <c r="D7" s="27"/>
      <c r="E7" s="27"/>
      <c r="F7" s="31"/>
    </row>
    <row r="9" spans="2:17" ht="15" customHeight="1" x14ac:dyDescent="0.25">
      <c r="B9" s="141" t="s">
        <v>455</v>
      </c>
      <c r="C9" s="136" t="s">
        <v>1</v>
      </c>
      <c r="D9" s="136" t="s">
        <v>2</v>
      </c>
      <c r="E9" s="146" t="s">
        <v>473</v>
      </c>
      <c r="F9" s="142" t="s">
        <v>452</v>
      </c>
      <c r="G9" s="142"/>
      <c r="H9" s="136" t="s">
        <v>502</v>
      </c>
      <c r="I9" s="136"/>
      <c r="J9" s="128" t="s">
        <v>501</v>
      </c>
      <c r="K9" s="129"/>
      <c r="L9" s="128" t="s">
        <v>505</v>
      </c>
      <c r="M9" s="129"/>
      <c r="N9" s="128" t="s">
        <v>507</v>
      </c>
      <c r="O9" s="129"/>
      <c r="P9" s="128" t="s">
        <v>520</v>
      </c>
      <c r="Q9" s="129"/>
    </row>
    <row r="10" spans="2:17" x14ac:dyDescent="0.25">
      <c r="B10" s="141"/>
      <c r="C10" s="136"/>
      <c r="D10" s="136"/>
      <c r="E10" s="147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</row>
    <row r="11" spans="2:17" x14ac:dyDescent="0.25">
      <c r="B11" s="32">
        <v>1</v>
      </c>
      <c r="C11" s="23" t="s">
        <v>442</v>
      </c>
      <c r="D11" s="21" t="s">
        <v>443</v>
      </c>
      <c r="E11" s="21">
        <f t="shared" ref="E11:E16" si="0">SUM(G11,I11, K11, Q11)</f>
        <v>211.75</v>
      </c>
      <c r="F11" s="21">
        <v>2</v>
      </c>
      <c r="G11" s="98">
        <f>IFERROR(VLOOKUP(F11,points,3,FALSE),"")</f>
        <v>180</v>
      </c>
      <c r="H11" s="21">
        <v>23</v>
      </c>
      <c r="I11" s="98">
        <f>IFERROR(VLOOKUP(H11,points,2,FALSE),"")</f>
        <v>8.25</v>
      </c>
      <c r="J11" s="76">
        <v>14</v>
      </c>
      <c r="K11" s="98">
        <f>IFERROR(VLOOKUP(J11,points,2,FALSE),"")</f>
        <v>16.5</v>
      </c>
      <c r="L11" s="76">
        <v>11</v>
      </c>
      <c r="M11" s="77"/>
      <c r="N11" s="76" t="s">
        <v>519</v>
      </c>
      <c r="O11" s="21"/>
      <c r="P11" s="76">
        <v>28</v>
      </c>
      <c r="Q11" s="98">
        <v>7</v>
      </c>
    </row>
    <row r="12" spans="2:17" x14ac:dyDescent="0.25">
      <c r="B12" s="32">
        <v>2</v>
      </c>
      <c r="C12" s="112" t="s">
        <v>418</v>
      </c>
      <c r="D12" s="21" t="s">
        <v>419</v>
      </c>
      <c r="E12" s="21">
        <f t="shared" si="0"/>
        <v>209.25</v>
      </c>
      <c r="F12" s="21">
        <v>1</v>
      </c>
      <c r="G12" s="98">
        <v>135</v>
      </c>
      <c r="H12" s="21">
        <v>2</v>
      </c>
      <c r="I12" s="98">
        <v>45</v>
      </c>
      <c r="J12" s="76">
        <v>5</v>
      </c>
      <c r="K12" s="98">
        <v>20.25</v>
      </c>
      <c r="L12" s="76">
        <v>4</v>
      </c>
      <c r="M12" s="77"/>
      <c r="N12" s="76"/>
      <c r="O12" s="21"/>
      <c r="P12" s="76">
        <v>12</v>
      </c>
      <c r="Q12" s="98">
        <v>9</v>
      </c>
    </row>
    <row r="13" spans="2:17" x14ac:dyDescent="0.25">
      <c r="B13" s="32">
        <v>3</v>
      </c>
      <c r="C13" s="23" t="s">
        <v>446</v>
      </c>
      <c r="D13" s="21" t="s">
        <v>447</v>
      </c>
      <c r="E13" s="21">
        <f t="shared" si="0"/>
        <v>100.5</v>
      </c>
      <c r="F13" s="21">
        <v>4</v>
      </c>
      <c r="G13" s="98">
        <f>IFERROR(VLOOKUP(F13,points,3,FALSE),"")</f>
        <v>100.5</v>
      </c>
      <c r="H13" s="21"/>
      <c r="I13" s="98" t="str">
        <f>IFERROR(VLOOKUP(H13,points,2,FALSE),"")</f>
        <v/>
      </c>
      <c r="J13" s="76"/>
      <c r="K13" s="98" t="str">
        <f>IFERROR(VLOOKUP(J13,points,2,FALSE),"")</f>
        <v/>
      </c>
      <c r="L13" s="76"/>
      <c r="M13" s="77"/>
      <c r="N13" s="76"/>
      <c r="O13" s="21"/>
      <c r="P13" s="76"/>
      <c r="Q13" s="98"/>
    </row>
    <row r="14" spans="2:17" x14ac:dyDescent="0.25">
      <c r="B14" s="32">
        <v>4</v>
      </c>
      <c r="C14" s="124" t="s">
        <v>412</v>
      </c>
      <c r="D14" s="76" t="s">
        <v>413</v>
      </c>
      <c r="E14" s="21">
        <f t="shared" si="0"/>
        <v>100.16</v>
      </c>
      <c r="F14" s="76">
        <v>3</v>
      </c>
      <c r="G14" s="99">
        <v>67.5</v>
      </c>
      <c r="H14" s="76">
        <v>9</v>
      </c>
      <c r="I14" s="99">
        <v>11.25</v>
      </c>
      <c r="J14" s="76">
        <v>7</v>
      </c>
      <c r="K14" s="98">
        <v>16.16</v>
      </c>
      <c r="L14" s="76">
        <v>3</v>
      </c>
      <c r="M14" s="77"/>
      <c r="N14" s="76">
        <v>2</v>
      </c>
      <c r="O14" s="21"/>
      <c r="P14" s="76">
        <v>18</v>
      </c>
      <c r="Q14" s="98">
        <v>5.25</v>
      </c>
    </row>
    <row r="15" spans="2:17" x14ac:dyDescent="0.25">
      <c r="B15" s="32">
        <v>5</v>
      </c>
      <c r="C15" s="23" t="s">
        <v>440</v>
      </c>
      <c r="D15" s="21" t="s">
        <v>441</v>
      </c>
      <c r="E15" s="21">
        <f t="shared" si="0"/>
        <v>91.5</v>
      </c>
      <c r="F15" s="21">
        <v>5</v>
      </c>
      <c r="G15" s="98">
        <f>IFERROR(VLOOKUP(F15,points,3,FALSE),"")</f>
        <v>81</v>
      </c>
      <c r="H15" s="21"/>
      <c r="I15" s="98" t="str">
        <f>IFERROR(VLOOKUP(H15,points,2,FALSE),"")</f>
        <v/>
      </c>
      <c r="J15" s="76">
        <v>18</v>
      </c>
      <c r="K15" s="98">
        <f>IFERROR(VLOOKUP(J15,points,2,FALSE),"")</f>
        <v>10.5</v>
      </c>
      <c r="L15" s="76"/>
      <c r="M15" s="77"/>
      <c r="N15" s="76"/>
      <c r="O15" s="21"/>
      <c r="P15" s="76"/>
      <c r="Q15" s="98"/>
    </row>
    <row r="16" spans="2:17" x14ac:dyDescent="0.25">
      <c r="B16" s="32">
        <v>6</v>
      </c>
      <c r="C16" s="23" t="s">
        <v>500</v>
      </c>
      <c r="D16" s="72">
        <v>37687</v>
      </c>
      <c r="E16" s="21">
        <f t="shared" si="0"/>
        <v>8</v>
      </c>
      <c r="F16" s="21"/>
      <c r="G16" s="98"/>
      <c r="H16" s="21"/>
      <c r="I16" s="98"/>
      <c r="J16" s="76">
        <v>24</v>
      </c>
      <c r="K16" s="98">
        <f>IFERROR(VLOOKUP(J16,points,2,FALSE),"")</f>
        <v>8</v>
      </c>
      <c r="L16" s="76"/>
      <c r="M16" s="77"/>
      <c r="N16" s="76"/>
      <c r="O16" s="21"/>
      <c r="P16" s="76"/>
      <c r="Q16" s="98"/>
    </row>
    <row r="18" spans="2:3" x14ac:dyDescent="0.25">
      <c r="C18" s="116" t="s">
        <v>540</v>
      </c>
    </row>
    <row r="19" spans="2:3" x14ac:dyDescent="0.25">
      <c r="B19" s="28" t="s">
        <v>458</v>
      </c>
    </row>
    <row r="20" spans="2:3" x14ac:dyDescent="0.25">
      <c r="B20" s="29" t="s">
        <v>459</v>
      </c>
      <c r="C20" s="22" t="s">
        <v>460</v>
      </c>
    </row>
    <row r="21" spans="2:3" x14ac:dyDescent="0.25">
      <c r="B21" s="29" t="s">
        <v>459</v>
      </c>
      <c r="C21" s="22" t="s">
        <v>461</v>
      </c>
    </row>
    <row r="22" spans="2:3" x14ac:dyDescent="0.25">
      <c r="B22" s="29" t="s">
        <v>459</v>
      </c>
      <c r="C22" s="22" t="s">
        <v>462</v>
      </c>
    </row>
  </sheetData>
  <sortState ref="C11:Q17">
    <sortCondition descending="1" ref="E11:E17"/>
  </sortState>
  <mergeCells count="11">
    <mergeCell ref="P9:Q9"/>
    <mergeCell ref="N9:O9"/>
    <mergeCell ref="L9:M9"/>
    <mergeCell ref="J9:K9"/>
    <mergeCell ref="H9:I9"/>
    <mergeCell ref="E9:E10"/>
    <mergeCell ref="B6:F6"/>
    <mergeCell ref="B9:B10"/>
    <mergeCell ref="C9:C10"/>
    <mergeCell ref="D9:D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9"/>
  <sheetViews>
    <sheetView workbookViewId="0">
      <selection activeCell="K15" sqref="K15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0.5703125" style="22" customWidth="1"/>
    <col min="4" max="4" width="15.85546875" style="22" customWidth="1"/>
    <col min="5" max="5" width="12.5703125" style="22" customWidth="1"/>
    <col min="6" max="9" width="7.85546875" style="17" customWidth="1"/>
    <col min="10" max="11" width="8.85546875" style="22"/>
    <col min="12" max="12" width="12" style="22" customWidth="1"/>
    <col min="13" max="16384" width="8.85546875" style="22"/>
  </cols>
  <sheetData>
    <row r="3" spans="2:18" x14ac:dyDescent="0.25">
      <c r="B3" s="15" t="s">
        <v>490</v>
      </c>
      <c r="C3" s="14"/>
      <c r="D3" s="14"/>
      <c r="E3" s="14"/>
      <c r="F3" s="16"/>
    </row>
    <row r="4" spans="2:18" x14ac:dyDescent="0.25">
      <c r="B4" s="25" t="s">
        <v>526</v>
      </c>
      <c r="D4" s="14"/>
      <c r="E4" s="14"/>
      <c r="F4" s="16"/>
    </row>
    <row r="6" spans="2:18" x14ac:dyDescent="0.25">
      <c r="B6" s="143"/>
      <c r="C6" s="143"/>
      <c r="D6" s="143"/>
      <c r="E6" s="143"/>
      <c r="F6" s="143"/>
    </row>
    <row r="7" spans="2:18" x14ac:dyDescent="0.25">
      <c r="B7" s="26" t="s">
        <v>485</v>
      </c>
      <c r="C7" s="27"/>
      <c r="D7" s="27"/>
      <c r="E7" s="27"/>
      <c r="F7" s="31"/>
    </row>
    <row r="9" spans="2:18" ht="15" customHeight="1" x14ac:dyDescent="0.25">
      <c r="B9" s="141" t="s">
        <v>455</v>
      </c>
      <c r="C9" s="136" t="s">
        <v>1</v>
      </c>
      <c r="D9" s="136" t="s">
        <v>2</v>
      </c>
      <c r="E9" s="148" t="s">
        <v>473</v>
      </c>
      <c r="F9" s="142" t="s">
        <v>452</v>
      </c>
      <c r="G9" s="142"/>
      <c r="H9" s="136" t="s">
        <v>502</v>
      </c>
      <c r="I9" s="136"/>
      <c r="J9" s="128" t="s">
        <v>501</v>
      </c>
      <c r="K9" s="129"/>
      <c r="L9" s="150" t="s">
        <v>505</v>
      </c>
      <c r="M9" s="150"/>
    </row>
    <row r="10" spans="2:18" x14ac:dyDescent="0.25">
      <c r="B10" s="141"/>
      <c r="C10" s="136"/>
      <c r="D10" s="136"/>
      <c r="E10" s="149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125" t="s">
        <v>455</v>
      </c>
      <c r="M10" s="126" t="s">
        <v>454</v>
      </c>
      <c r="N10" s="110"/>
      <c r="O10" s="110"/>
      <c r="P10" s="110"/>
      <c r="Q10" s="110"/>
      <c r="R10" s="110"/>
    </row>
    <row r="11" spans="2:18" x14ac:dyDescent="0.25">
      <c r="B11" s="32">
        <v>1</v>
      </c>
      <c r="C11" s="115" t="s">
        <v>444</v>
      </c>
      <c r="D11" s="21" t="s">
        <v>445</v>
      </c>
      <c r="E11" s="21">
        <f>SUM(G11,I11, K11, Q11)</f>
        <v>70.8</v>
      </c>
      <c r="F11" s="21">
        <v>3</v>
      </c>
      <c r="G11" s="98">
        <v>67.5</v>
      </c>
      <c r="H11" s="21">
        <v>30</v>
      </c>
      <c r="I11" s="98">
        <v>3.3</v>
      </c>
      <c r="J11" s="76"/>
      <c r="K11" s="76" t="str">
        <f>IFERROR(VLOOKUP(J11,points,2,FALSE),"")</f>
        <v/>
      </c>
      <c r="L11" s="76"/>
      <c r="M11" s="77"/>
      <c r="N11" s="110"/>
      <c r="O11" s="110"/>
      <c r="P11" s="110"/>
      <c r="Q11" s="110"/>
      <c r="R11" s="110"/>
    </row>
    <row r="12" spans="2:18" x14ac:dyDescent="0.25">
      <c r="B12" s="32">
        <v>2</v>
      </c>
      <c r="C12" s="23" t="s">
        <v>487</v>
      </c>
      <c r="D12" s="113" t="s">
        <v>541</v>
      </c>
      <c r="E12" s="21">
        <f>SUM(G12,I12,K12)</f>
        <v>45</v>
      </c>
      <c r="F12" s="21"/>
      <c r="G12" s="98" t="str">
        <f>IFERROR(VLOOKUP(F12,points,3,FALSE),"")</f>
        <v/>
      </c>
      <c r="H12" s="21">
        <v>9</v>
      </c>
      <c r="I12" s="98">
        <f>IFERROR(VLOOKUP(H12,points,2,FALSE),"")</f>
        <v>22.5</v>
      </c>
      <c r="J12" s="77">
        <v>9</v>
      </c>
      <c r="K12" s="21">
        <f>IFERROR(VLOOKUP(J12,points,2,FALSE),"")</f>
        <v>22.5</v>
      </c>
      <c r="L12" s="77"/>
      <c r="M12" s="77"/>
      <c r="N12" s="110"/>
      <c r="O12" s="110"/>
      <c r="P12" s="110"/>
      <c r="Q12" s="110"/>
      <c r="R12" s="110"/>
    </row>
    <row r="13" spans="2:18" x14ac:dyDescent="0.25">
      <c r="B13" s="32">
        <v>3</v>
      </c>
      <c r="C13" s="23" t="s">
        <v>486</v>
      </c>
      <c r="D13" s="113" t="s">
        <v>542</v>
      </c>
      <c r="E13" s="21">
        <f>SUM(G13,I13,K13)</f>
        <v>32.32</v>
      </c>
      <c r="F13" s="21"/>
      <c r="G13" s="98" t="str">
        <f>IFERROR(VLOOKUP(F13,points,3,FALSE),"")</f>
        <v/>
      </c>
      <c r="H13" s="21">
        <v>7</v>
      </c>
      <c r="I13" s="98">
        <f>IFERROR(VLOOKUP(H13,points,2,FALSE),"")</f>
        <v>32.32</v>
      </c>
      <c r="J13" s="77"/>
      <c r="K13" s="23"/>
      <c r="L13" s="77"/>
      <c r="M13" s="77"/>
      <c r="N13" s="109"/>
      <c r="O13" s="109"/>
      <c r="P13" s="109"/>
      <c r="Q13" s="109"/>
      <c r="R13" s="110"/>
    </row>
    <row r="14" spans="2:18" x14ac:dyDescent="0.25">
      <c r="N14" s="110"/>
      <c r="O14" s="110"/>
      <c r="P14" s="110"/>
      <c r="Q14" s="110"/>
      <c r="R14" s="110"/>
    </row>
    <row r="15" spans="2:18" x14ac:dyDescent="0.25">
      <c r="N15" s="110"/>
      <c r="O15" s="110"/>
      <c r="P15" s="110"/>
      <c r="Q15" s="110"/>
      <c r="R15" s="110"/>
    </row>
    <row r="16" spans="2:18" x14ac:dyDescent="0.25">
      <c r="B16" s="28" t="s">
        <v>458</v>
      </c>
    </row>
    <row r="17" spans="2:3" x14ac:dyDescent="0.25">
      <c r="B17" s="29" t="s">
        <v>459</v>
      </c>
      <c r="C17" s="22" t="s">
        <v>460</v>
      </c>
    </row>
    <row r="18" spans="2:3" x14ac:dyDescent="0.25">
      <c r="B18" s="29" t="s">
        <v>459</v>
      </c>
      <c r="C18" s="22" t="s">
        <v>461</v>
      </c>
    </row>
    <row r="19" spans="2:3" x14ac:dyDescent="0.25">
      <c r="B19" s="29" t="s">
        <v>459</v>
      </c>
      <c r="C19" s="22" t="s">
        <v>462</v>
      </c>
    </row>
  </sheetData>
  <sortState ref="C11:M13">
    <sortCondition descending="1" ref="E11:E13"/>
  </sortState>
  <mergeCells count="9">
    <mergeCell ref="L9:M9"/>
    <mergeCell ref="J9:K9"/>
    <mergeCell ref="H9:I9"/>
    <mergeCell ref="B6:F6"/>
    <mergeCell ref="B9:B10"/>
    <mergeCell ref="C9:C10"/>
    <mergeCell ref="D9:D10"/>
    <mergeCell ref="E9:E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135"/>
  <sheetViews>
    <sheetView topLeftCell="A52" workbookViewId="0">
      <selection activeCell="E71" sqref="E71"/>
    </sheetView>
  </sheetViews>
  <sheetFormatPr defaultColWidth="11" defaultRowHeight="15.75" x14ac:dyDescent="0.25"/>
  <cols>
    <col min="1" max="16384" width="11" style="1"/>
  </cols>
  <sheetData>
    <row r="5" spans="4:6" ht="17.100000000000001" thickBot="1" x14ac:dyDescent="0.25"/>
    <row r="6" spans="4:6" ht="17.100000000000001" thickBot="1" x14ac:dyDescent="0.25">
      <c r="D6" s="151" t="s">
        <v>448</v>
      </c>
      <c r="E6" s="152"/>
      <c r="F6" s="153"/>
    </row>
    <row r="7" spans="4:6" ht="17.100000000000001" customHeight="1" thickBot="1" x14ac:dyDescent="0.25">
      <c r="D7" s="2" t="s">
        <v>449</v>
      </c>
      <c r="E7" s="3" t="s">
        <v>450</v>
      </c>
      <c r="F7" s="4" t="s">
        <v>451</v>
      </c>
    </row>
    <row r="8" spans="4:6" ht="15.95" x14ac:dyDescent="0.2">
      <c r="D8" s="5">
        <v>1</v>
      </c>
      <c r="E8" s="6">
        <v>135</v>
      </c>
      <c r="F8" s="7">
        <v>270</v>
      </c>
    </row>
    <row r="9" spans="4:6" ht="15.95" x14ac:dyDescent="0.2">
      <c r="D9" s="8">
        <v>2</v>
      </c>
      <c r="E9" s="9">
        <v>90</v>
      </c>
      <c r="F9" s="10">
        <v>180</v>
      </c>
    </row>
    <row r="10" spans="4:6" ht="15.95" x14ac:dyDescent="0.2">
      <c r="D10" s="8">
        <v>3</v>
      </c>
      <c r="E10" s="9">
        <v>67.5</v>
      </c>
      <c r="F10" s="10">
        <v>135</v>
      </c>
    </row>
    <row r="11" spans="4:6" ht="15.95" x14ac:dyDescent="0.2">
      <c r="D11" s="8">
        <v>4</v>
      </c>
      <c r="E11" s="9">
        <v>50.25</v>
      </c>
      <c r="F11" s="10">
        <v>100.5</v>
      </c>
    </row>
    <row r="12" spans="4:6" ht="15.95" x14ac:dyDescent="0.2">
      <c r="D12" s="8">
        <v>5</v>
      </c>
      <c r="E12" s="9">
        <v>40.5</v>
      </c>
      <c r="F12" s="10">
        <v>81</v>
      </c>
    </row>
    <row r="13" spans="4:6" ht="15.95" x14ac:dyDescent="0.2">
      <c r="D13" s="8">
        <v>6</v>
      </c>
      <c r="E13" s="9">
        <v>36</v>
      </c>
      <c r="F13" s="10">
        <v>72</v>
      </c>
    </row>
    <row r="14" spans="4:6" ht="15.95" x14ac:dyDescent="0.2">
      <c r="D14" s="8">
        <v>7</v>
      </c>
      <c r="E14" s="9">
        <v>32.32</v>
      </c>
      <c r="F14" s="10">
        <v>64.5</v>
      </c>
    </row>
    <row r="15" spans="4:6" ht="15.95" x14ac:dyDescent="0.2">
      <c r="D15" s="8">
        <v>8</v>
      </c>
      <c r="E15" s="9">
        <v>27</v>
      </c>
      <c r="F15" s="10">
        <v>54</v>
      </c>
    </row>
    <row r="16" spans="4:6" ht="15.95" x14ac:dyDescent="0.2">
      <c r="D16" s="8">
        <v>9</v>
      </c>
      <c r="E16" s="9">
        <v>22.5</v>
      </c>
      <c r="F16" s="10">
        <v>45</v>
      </c>
    </row>
    <row r="17" spans="4:6" ht="15.95" x14ac:dyDescent="0.2">
      <c r="D17" s="8">
        <v>10</v>
      </c>
      <c r="E17" s="9">
        <v>19.5</v>
      </c>
      <c r="F17" s="10">
        <v>39</v>
      </c>
    </row>
    <row r="18" spans="4:6" ht="15.95" x14ac:dyDescent="0.2">
      <c r="D18" s="8">
        <v>11</v>
      </c>
      <c r="E18" s="9">
        <v>18.75</v>
      </c>
      <c r="F18" s="10">
        <v>37.5</v>
      </c>
    </row>
    <row r="19" spans="4:6" ht="15.95" x14ac:dyDescent="0.2">
      <c r="D19" s="8">
        <v>12</v>
      </c>
      <c r="E19" s="9">
        <v>18</v>
      </c>
      <c r="F19" s="10">
        <v>36</v>
      </c>
    </row>
    <row r="20" spans="4:6" ht="15.95" x14ac:dyDescent="0.2">
      <c r="D20" s="8">
        <v>13</v>
      </c>
      <c r="E20" s="9">
        <v>17.25</v>
      </c>
      <c r="F20" s="10">
        <v>34.5</v>
      </c>
    </row>
    <row r="21" spans="4:6" ht="15.95" x14ac:dyDescent="0.2">
      <c r="D21" s="8">
        <v>14</v>
      </c>
      <c r="E21" s="9">
        <v>16.5</v>
      </c>
      <c r="F21" s="10">
        <v>33</v>
      </c>
    </row>
    <row r="22" spans="4:6" ht="15.95" x14ac:dyDescent="0.2">
      <c r="D22" s="8">
        <v>15</v>
      </c>
      <c r="E22" s="9">
        <v>15.75</v>
      </c>
      <c r="F22" s="10">
        <v>31.5</v>
      </c>
    </row>
    <row r="23" spans="4:6" ht="15.95" x14ac:dyDescent="0.2">
      <c r="D23" s="8">
        <v>16</v>
      </c>
      <c r="E23" s="9">
        <v>14.25</v>
      </c>
      <c r="F23" s="10">
        <v>28.5</v>
      </c>
    </row>
    <row r="24" spans="4:6" x14ac:dyDescent="0.25">
      <c r="D24" s="8">
        <v>17</v>
      </c>
      <c r="E24" s="9">
        <v>11.25</v>
      </c>
      <c r="F24" s="10">
        <v>22.5</v>
      </c>
    </row>
    <row r="25" spans="4:6" x14ac:dyDescent="0.25">
      <c r="D25" s="8">
        <v>18</v>
      </c>
      <c r="E25" s="9">
        <v>10.5</v>
      </c>
      <c r="F25" s="10">
        <v>21</v>
      </c>
    </row>
    <row r="26" spans="4:6" x14ac:dyDescent="0.25">
      <c r="D26" s="8">
        <v>19</v>
      </c>
      <c r="E26" s="9">
        <v>9.75</v>
      </c>
      <c r="F26" s="10">
        <v>19.5</v>
      </c>
    </row>
    <row r="27" spans="4:6" x14ac:dyDescent="0.25">
      <c r="D27" s="8">
        <v>20</v>
      </c>
      <c r="E27" s="9">
        <v>9</v>
      </c>
      <c r="F27" s="10">
        <v>18</v>
      </c>
    </row>
    <row r="28" spans="4:6" x14ac:dyDescent="0.25">
      <c r="D28" s="8">
        <v>21</v>
      </c>
      <c r="E28" s="9">
        <v>8.75</v>
      </c>
      <c r="F28" s="10">
        <v>17.5</v>
      </c>
    </row>
    <row r="29" spans="4:6" x14ac:dyDescent="0.25">
      <c r="D29" s="8">
        <v>22</v>
      </c>
      <c r="E29" s="9">
        <v>8.5</v>
      </c>
      <c r="F29" s="10">
        <v>17</v>
      </c>
    </row>
    <row r="30" spans="4:6" x14ac:dyDescent="0.25">
      <c r="D30" s="8">
        <v>23</v>
      </c>
      <c r="E30" s="9">
        <v>8.25</v>
      </c>
      <c r="F30" s="10">
        <v>16.5</v>
      </c>
    </row>
    <row r="31" spans="4:6" x14ac:dyDescent="0.25">
      <c r="D31" s="8">
        <v>24</v>
      </c>
      <c r="E31" s="9">
        <v>8</v>
      </c>
      <c r="F31" s="10">
        <v>16</v>
      </c>
    </row>
    <row r="32" spans="4:6" x14ac:dyDescent="0.25">
      <c r="D32" s="8">
        <v>25</v>
      </c>
      <c r="E32" s="9">
        <v>7.75</v>
      </c>
      <c r="F32" s="10">
        <v>15.5</v>
      </c>
    </row>
    <row r="33" spans="4:6" x14ac:dyDescent="0.25">
      <c r="D33" s="8">
        <v>26</v>
      </c>
      <c r="E33" s="9">
        <v>7.5</v>
      </c>
      <c r="F33" s="10">
        <v>15</v>
      </c>
    </row>
    <row r="34" spans="4:6" x14ac:dyDescent="0.25">
      <c r="D34" s="8">
        <v>27</v>
      </c>
      <c r="E34" s="9">
        <v>7.25</v>
      </c>
      <c r="F34" s="10">
        <v>14.5</v>
      </c>
    </row>
    <row r="35" spans="4:6" x14ac:dyDescent="0.25">
      <c r="D35" s="8">
        <v>28</v>
      </c>
      <c r="E35" s="9">
        <v>7</v>
      </c>
      <c r="F35" s="10">
        <v>14</v>
      </c>
    </row>
    <row r="36" spans="4:6" x14ac:dyDescent="0.25">
      <c r="D36" s="8">
        <v>29</v>
      </c>
      <c r="E36" s="9">
        <v>6.5</v>
      </c>
      <c r="F36" s="10">
        <v>13.5</v>
      </c>
    </row>
    <row r="37" spans="4:6" x14ac:dyDescent="0.25">
      <c r="D37" s="8">
        <v>30</v>
      </c>
      <c r="E37" s="9">
        <v>6.6</v>
      </c>
      <c r="F37" s="10">
        <v>13</v>
      </c>
    </row>
    <row r="38" spans="4:6" x14ac:dyDescent="0.25">
      <c r="D38" s="8">
        <v>31</v>
      </c>
      <c r="E38" s="9">
        <v>6.25</v>
      </c>
      <c r="F38" s="10">
        <v>12.5</v>
      </c>
    </row>
    <row r="39" spans="4:6" x14ac:dyDescent="0.25">
      <c r="D39" s="8">
        <v>32</v>
      </c>
      <c r="E39" s="9">
        <v>6</v>
      </c>
      <c r="F39" s="10">
        <v>12</v>
      </c>
    </row>
    <row r="40" spans="4:6" x14ac:dyDescent="0.25">
      <c r="D40" s="8">
        <v>33</v>
      </c>
      <c r="E40" s="9">
        <v>4</v>
      </c>
      <c r="F40" s="10">
        <v>8</v>
      </c>
    </row>
    <row r="41" spans="4:6" x14ac:dyDescent="0.25">
      <c r="D41" s="8">
        <v>34</v>
      </c>
      <c r="E41" s="9">
        <v>4</v>
      </c>
      <c r="F41" s="10">
        <v>8</v>
      </c>
    </row>
    <row r="42" spans="4:6" x14ac:dyDescent="0.25">
      <c r="D42" s="8">
        <v>35</v>
      </c>
      <c r="E42" s="9">
        <v>4</v>
      </c>
      <c r="F42" s="10">
        <v>8</v>
      </c>
    </row>
    <row r="43" spans="4:6" x14ac:dyDescent="0.25">
      <c r="D43" s="8">
        <v>36</v>
      </c>
      <c r="E43" s="9">
        <v>4</v>
      </c>
      <c r="F43" s="10">
        <v>8</v>
      </c>
    </row>
    <row r="44" spans="4:6" x14ac:dyDescent="0.25">
      <c r="D44" s="8">
        <v>37</v>
      </c>
      <c r="E44" s="9">
        <v>4</v>
      </c>
      <c r="F44" s="10">
        <v>8</v>
      </c>
    </row>
    <row r="45" spans="4:6" x14ac:dyDescent="0.25">
      <c r="D45" s="8">
        <v>38</v>
      </c>
      <c r="E45" s="9">
        <v>4</v>
      </c>
      <c r="F45" s="10">
        <v>8</v>
      </c>
    </row>
    <row r="46" spans="4:6" x14ac:dyDescent="0.25">
      <c r="D46" s="8">
        <v>39</v>
      </c>
      <c r="E46" s="9">
        <v>4</v>
      </c>
      <c r="F46" s="10">
        <v>8</v>
      </c>
    </row>
    <row r="47" spans="4:6" x14ac:dyDescent="0.25">
      <c r="D47" s="8">
        <v>40</v>
      </c>
      <c r="E47" s="9">
        <v>4</v>
      </c>
      <c r="F47" s="10">
        <v>8</v>
      </c>
    </row>
    <row r="48" spans="4:6" x14ac:dyDescent="0.25">
      <c r="D48" s="8">
        <v>41</v>
      </c>
      <c r="E48" s="9">
        <v>4</v>
      </c>
      <c r="F48" s="10">
        <v>8</v>
      </c>
    </row>
    <row r="49" spans="4:6" x14ac:dyDescent="0.25">
      <c r="D49" s="8">
        <v>42</v>
      </c>
      <c r="E49" s="9">
        <v>4</v>
      </c>
      <c r="F49" s="10">
        <v>8</v>
      </c>
    </row>
    <row r="50" spans="4:6" x14ac:dyDescent="0.25">
      <c r="D50" s="8">
        <v>43</v>
      </c>
      <c r="E50" s="9">
        <v>4</v>
      </c>
      <c r="F50" s="10">
        <v>8</v>
      </c>
    </row>
    <row r="51" spans="4:6" x14ac:dyDescent="0.25">
      <c r="D51" s="8">
        <v>44</v>
      </c>
      <c r="E51" s="9">
        <v>4</v>
      </c>
      <c r="F51" s="10">
        <v>8</v>
      </c>
    </row>
    <row r="52" spans="4:6" x14ac:dyDescent="0.25">
      <c r="D52" s="8">
        <v>45</v>
      </c>
      <c r="E52" s="9">
        <v>4</v>
      </c>
      <c r="F52" s="10">
        <v>8</v>
      </c>
    </row>
    <row r="53" spans="4:6" x14ac:dyDescent="0.25">
      <c r="D53" s="8">
        <v>46</v>
      </c>
      <c r="E53" s="9">
        <v>4</v>
      </c>
      <c r="F53" s="10">
        <v>8</v>
      </c>
    </row>
    <row r="54" spans="4:6" x14ac:dyDescent="0.25">
      <c r="D54" s="8">
        <v>47</v>
      </c>
      <c r="E54" s="9">
        <v>4</v>
      </c>
      <c r="F54" s="10">
        <v>8</v>
      </c>
    </row>
    <row r="55" spans="4:6" x14ac:dyDescent="0.25">
      <c r="D55" s="8">
        <v>48</v>
      </c>
      <c r="E55" s="9">
        <v>4</v>
      </c>
      <c r="F55" s="10">
        <v>8</v>
      </c>
    </row>
    <row r="56" spans="4:6" x14ac:dyDescent="0.25">
      <c r="D56" s="8">
        <v>49</v>
      </c>
      <c r="E56" s="9">
        <v>4</v>
      </c>
      <c r="F56" s="10">
        <v>8</v>
      </c>
    </row>
    <row r="57" spans="4:6" x14ac:dyDescent="0.25">
      <c r="D57" s="8">
        <v>50</v>
      </c>
      <c r="E57" s="9">
        <v>4</v>
      </c>
      <c r="F57" s="10">
        <v>8</v>
      </c>
    </row>
    <row r="58" spans="4:6" x14ac:dyDescent="0.25">
      <c r="D58" s="8">
        <v>51</v>
      </c>
      <c r="E58" s="9">
        <v>4</v>
      </c>
      <c r="F58" s="10">
        <v>8</v>
      </c>
    </row>
    <row r="59" spans="4:6" x14ac:dyDescent="0.25">
      <c r="D59" s="8">
        <v>52</v>
      </c>
      <c r="E59" s="9">
        <v>4</v>
      </c>
      <c r="F59" s="10">
        <v>8</v>
      </c>
    </row>
    <row r="60" spans="4:6" x14ac:dyDescent="0.25">
      <c r="D60" s="8">
        <v>53</v>
      </c>
      <c r="E60" s="9">
        <v>4</v>
      </c>
      <c r="F60" s="10">
        <v>8</v>
      </c>
    </row>
    <row r="61" spans="4:6" x14ac:dyDescent="0.25">
      <c r="D61" s="8">
        <v>54</v>
      </c>
      <c r="E61" s="9">
        <v>4</v>
      </c>
      <c r="F61" s="10">
        <v>8</v>
      </c>
    </row>
    <row r="62" spans="4:6" x14ac:dyDescent="0.25">
      <c r="D62" s="8">
        <v>55</v>
      </c>
      <c r="E62" s="9">
        <v>4</v>
      </c>
      <c r="F62" s="10">
        <v>8</v>
      </c>
    </row>
    <row r="63" spans="4:6" x14ac:dyDescent="0.25">
      <c r="D63" s="8">
        <v>56</v>
      </c>
      <c r="E63" s="9">
        <v>4</v>
      </c>
      <c r="F63" s="10">
        <v>8</v>
      </c>
    </row>
    <row r="64" spans="4:6" x14ac:dyDescent="0.25">
      <c r="D64" s="8">
        <v>57</v>
      </c>
      <c r="E64" s="9">
        <v>4</v>
      </c>
      <c r="F64" s="10">
        <v>8</v>
      </c>
    </row>
    <row r="65" spans="4:6" x14ac:dyDescent="0.25">
      <c r="D65" s="8">
        <v>58</v>
      </c>
      <c r="E65" s="9">
        <v>4</v>
      </c>
      <c r="F65" s="10">
        <v>8</v>
      </c>
    </row>
    <row r="66" spans="4:6" x14ac:dyDescent="0.25">
      <c r="D66" s="8">
        <v>59</v>
      </c>
      <c r="E66" s="9">
        <v>4</v>
      </c>
      <c r="F66" s="10">
        <v>8</v>
      </c>
    </row>
    <row r="67" spans="4:6" x14ac:dyDescent="0.25">
      <c r="D67" s="8">
        <v>60</v>
      </c>
      <c r="E67" s="9">
        <v>4</v>
      </c>
      <c r="F67" s="10">
        <v>8</v>
      </c>
    </row>
    <row r="68" spans="4:6" x14ac:dyDescent="0.25">
      <c r="D68" s="8">
        <v>61</v>
      </c>
      <c r="E68" s="9">
        <v>4</v>
      </c>
      <c r="F68" s="10">
        <v>8</v>
      </c>
    </row>
    <row r="69" spans="4:6" x14ac:dyDescent="0.25">
      <c r="D69" s="8">
        <v>62</v>
      </c>
      <c r="E69" s="9">
        <v>4</v>
      </c>
      <c r="F69" s="10">
        <v>8</v>
      </c>
    </row>
    <row r="70" spans="4:6" x14ac:dyDescent="0.25">
      <c r="D70" s="8">
        <v>63</v>
      </c>
      <c r="E70" s="9">
        <v>4</v>
      </c>
      <c r="F70" s="10">
        <v>8</v>
      </c>
    </row>
    <row r="71" spans="4:6" x14ac:dyDescent="0.25">
      <c r="D71" s="8">
        <v>64</v>
      </c>
      <c r="E71" s="9">
        <v>4</v>
      </c>
      <c r="F71" s="10">
        <v>8</v>
      </c>
    </row>
    <row r="72" spans="4:6" x14ac:dyDescent="0.25">
      <c r="D72" s="8">
        <v>65</v>
      </c>
      <c r="E72" s="9">
        <v>2</v>
      </c>
      <c r="F72" s="10">
        <v>4</v>
      </c>
    </row>
    <row r="73" spans="4:6" x14ac:dyDescent="0.25">
      <c r="D73" s="8">
        <v>66</v>
      </c>
      <c r="E73" s="9">
        <v>2</v>
      </c>
      <c r="F73" s="10">
        <v>4</v>
      </c>
    </row>
    <row r="74" spans="4:6" x14ac:dyDescent="0.25">
      <c r="D74" s="8">
        <v>67</v>
      </c>
      <c r="E74" s="9">
        <v>2</v>
      </c>
      <c r="F74" s="10">
        <v>4</v>
      </c>
    </row>
    <row r="75" spans="4:6" x14ac:dyDescent="0.25">
      <c r="D75" s="8">
        <v>68</v>
      </c>
      <c r="E75" s="9">
        <v>2</v>
      </c>
      <c r="F75" s="10">
        <v>4</v>
      </c>
    </row>
    <row r="76" spans="4:6" x14ac:dyDescent="0.25">
      <c r="D76" s="8">
        <v>69</v>
      </c>
      <c r="E76" s="9">
        <v>2</v>
      </c>
      <c r="F76" s="10">
        <v>4</v>
      </c>
    </row>
    <row r="77" spans="4:6" x14ac:dyDescent="0.25">
      <c r="D77" s="8">
        <v>70</v>
      </c>
      <c r="E77" s="9">
        <v>2</v>
      </c>
      <c r="F77" s="10">
        <v>4</v>
      </c>
    </row>
    <row r="78" spans="4:6" x14ac:dyDescent="0.25">
      <c r="D78" s="8">
        <v>71</v>
      </c>
      <c r="E78" s="9">
        <v>2</v>
      </c>
      <c r="F78" s="10">
        <v>4</v>
      </c>
    </row>
    <row r="79" spans="4:6" x14ac:dyDescent="0.25">
      <c r="D79" s="8">
        <v>72</v>
      </c>
      <c r="E79" s="9">
        <v>2</v>
      </c>
      <c r="F79" s="10">
        <v>4</v>
      </c>
    </row>
    <row r="80" spans="4:6" x14ac:dyDescent="0.25">
      <c r="D80" s="8">
        <v>73</v>
      </c>
      <c r="E80" s="9">
        <v>2</v>
      </c>
      <c r="F80" s="10">
        <v>4</v>
      </c>
    </row>
    <row r="81" spans="4:6" x14ac:dyDescent="0.25">
      <c r="D81" s="8">
        <v>74</v>
      </c>
      <c r="E81" s="9">
        <v>2</v>
      </c>
      <c r="F81" s="10">
        <v>4</v>
      </c>
    </row>
    <row r="82" spans="4:6" x14ac:dyDescent="0.25">
      <c r="D82" s="8">
        <v>75</v>
      </c>
      <c r="E82" s="9">
        <v>2</v>
      </c>
      <c r="F82" s="10">
        <v>4</v>
      </c>
    </row>
    <row r="83" spans="4:6" x14ac:dyDescent="0.25">
      <c r="D83" s="8">
        <v>76</v>
      </c>
      <c r="E83" s="9">
        <v>2</v>
      </c>
      <c r="F83" s="10">
        <v>4</v>
      </c>
    </row>
    <row r="84" spans="4:6" x14ac:dyDescent="0.25">
      <c r="D84" s="8">
        <v>77</v>
      </c>
      <c r="E84" s="9">
        <v>2</v>
      </c>
      <c r="F84" s="10">
        <v>4</v>
      </c>
    </row>
    <row r="85" spans="4:6" x14ac:dyDescent="0.25">
      <c r="D85" s="8">
        <v>78</v>
      </c>
      <c r="E85" s="9">
        <v>2</v>
      </c>
      <c r="F85" s="10">
        <v>4</v>
      </c>
    </row>
    <row r="86" spans="4:6" x14ac:dyDescent="0.25">
      <c r="D86" s="8">
        <v>79</v>
      </c>
      <c r="E86" s="9">
        <v>2</v>
      </c>
      <c r="F86" s="10">
        <v>4</v>
      </c>
    </row>
    <row r="87" spans="4:6" x14ac:dyDescent="0.25">
      <c r="D87" s="8">
        <v>80</v>
      </c>
      <c r="E87" s="9">
        <v>2</v>
      </c>
      <c r="F87" s="10">
        <v>4</v>
      </c>
    </row>
    <row r="88" spans="4:6" x14ac:dyDescent="0.25">
      <c r="D88" s="8">
        <v>81</v>
      </c>
      <c r="E88" s="9">
        <v>2</v>
      </c>
      <c r="F88" s="10">
        <v>4</v>
      </c>
    </row>
    <row r="89" spans="4:6" x14ac:dyDescent="0.25">
      <c r="D89" s="8">
        <v>82</v>
      </c>
      <c r="E89" s="9">
        <v>2</v>
      </c>
      <c r="F89" s="10">
        <v>4</v>
      </c>
    </row>
    <row r="90" spans="4:6" x14ac:dyDescent="0.25">
      <c r="D90" s="8">
        <v>83</v>
      </c>
      <c r="E90" s="9">
        <v>2</v>
      </c>
      <c r="F90" s="10">
        <v>4</v>
      </c>
    </row>
    <row r="91" spans="4:6" x14ac:dyDescent="0.25">
      <c r="D91" s="8">
        <v>84</v>
      </c>
      <c r="E91" s="9">
        <v>2</v>
      </c>
      <c r="F91" s="10">
        <v>4</v>
      </c>
    </row>
    <row r="92" spans="4:6" x14ac:dyDescent="0.25">
      <c r="D92" s="8">
        <v>85</v>
      </c>
      <c r="E92" s="9">
        <v>2</v>
      </c>
      <c r="F92" s="10">
        <v>4</v>
      </c>
    </row>
    <row r="93" spans="4:6" x14ac:dyDescent="0.25">
      <c r="D93" s="8">
        <v>86</v>
      </c>
      <c r="E93" s="9">
        <v>2</v>
      </c>
      <c r="F93" s="10">
        <v>4</v>
      </c>
    </row>
    <row r="94" spans="4:6" x14ac:dyDescent="0.25">
      <c r="D94" s="8">
        <v>87</v>
      </c>
      <c r="E94" s="9">
        <v>2</v>
      </c>
      <c r="F94" s="10">
        <v>4</v>
      </c>
    </row>
    <row r="95" spans="4:6" x14ac:dyDescent="0.25">
      <c r="D95" s="8">
        <v>88</v>
      </c>
      <c r="E95" s="9">
        <v>2</v>
      </c>
      <c r="F95" s="10">
        <v>4</v>
      </c>
    </row>
    <row r="96" spans="4:6" x14ac:dyDescent="0.25">
      <c r="D96" s="8">
        <v>89</v>
      </c>
      <c r="E96" s="9">
        <v>2</v>
      </c>
      <c r="F96" s="10">
        <v>4</v>
      </c>
    </row>
    <row r="97" spans="4:6" x14ac:dyDescent="0.25">
      <c r="D97" s="8">
        <v>90</v>
      </c>
      <c r="E97" s="9">
        <v>2</v>
      </c>
      <c r="F97" s="10">
        <v>4</v>
      </c>
    </row>
    <row r="98" spans="4:6" x14ac:dyDescent="0.25">
      <c r="D98" s="8">
        <v>91</v>
      </c>
      <c r="E98" s="9">
        <v>2</v>
      </c>
      <c r="F98" s="10">
        <v>4</v>
      </c>
    </row>
    <row r="99" spans="4:6" x14ac:dyDescent="0.25">
      <c r="D99" s="8">
        <v>92</v>
      </c>
      <c r="E99" s="9">
        <v>2</v>
      </c>
      <c r="F99" s="10">
        <v>4</v>
      </c>
    </row>
    <row r="100" spans="4:6" x14ac:dyDescent="0.25">
      <c r="D100" s="8">
        <v>93</v>
      </c>
      <c r="E100" s="9">
        <v>2</v>
      </c>
      <c r="F100" s="10">
        <v>4</v>
      </c>
    </row>
    <row r="101" spans="4:6" x14ac:dyDescent="0.25">
      <c r="D101" s="8">
        <v>94</v>
      </c>
      <c r="E101" s="9">
        <v>2</v>
      </c>
      <c r="F101" s="10">
        <v>4</v>
      </c>
    </row>
    <row r="102" spans="4:6" x14ac:dyDescent="0.25">
      <c r="D102" s="8">
        <v>95</v>
      </c>
      <c r="E102" s="9">
        <v>2</v>
      </c>
      <c r="F102" s="10">
        <v>4</v>
      </c>
    </row>
    <row r="103" spans="4:6" x14ac:dyDescent="0.25">
      <c r="D103" s="8">
        <v>96</v>
      </c>
      <c r="E103" s="9">
        <v>2</v>
      </c>
      <c r="F103" s="10">
        <v>4</v>
      </c>
    </row>
    <row r="104" spans="4:6" x14ac:dyDescent="0.25">
      <c r="D104" s="8">
        <v>97</v>
      </c>
      <c r="E104" s="9">
        <v>2</v>
      </c>
      <c r="F104" s="10">
        <v>4</v>
      </c>
    </row>
    <row r="105" spans="4:6" x14ac:dyDescent="0.25">
      <c r="D105" s="8">
        <v>98</v>
      </c>
      <c r="E105" s="9">
        <v>2</v>
      </c>
      <c r="F105" s="10">
        <v>4</v>
      </c>
    </row>
    <row r="106" spans="4:6" x14ac:dyDescent="0.25">
      <c r="D106" s="8">
        <v>99</v>
      </c>
      <c r="E106" s="9">
        <v>2</v>
      </c>
      <c r="F106" s="10">
        <v>4</v>
      </c>
    </row>
    <row r="107" spans="4:6" x14ac:dyDescent="0.25">
      <c r="D107" s="8">
        <v>100</v>
      </c>
      <c r="E107" s="9">
        <v>2</v>
      </c>
      <c r="F107" s="10">
        <v>4</v>
      </c>
    </row>
    <row r="108" spans="4:6" x14ac:dyDescent="0.25">
      <c r="D108" s="8">
        <v>101</v>
      </c>
      <c r="E108" s="9">
        <v>2</v>
      </c>
      <c r="F108" s="10">
        <v>4</v>
      </c>
    </row>
    <row r="109" spans="4:6" x14ac:dyDescent="0.25">
      <c r="D109" s="8">
        <v>102</v>
      </c>
      <c r="E109" s="9">
        <v>2</v>
      </c>
      <c r="F109" s="10">
        <v>4</v>
      </c>
    </row>
    <row r="110" spans="4:6" x14ac:dyDescent="0.25">
      <c r="D110" s="8">
        <v>103</v>
      </c>
      <c r="E110" s="9">
        <v>2</v>
      </c>
      <c r="F110" s="10">
        <v>4</v>
      </c>
    </row>
    <row r="111" spans="4:6" x14ac:dyDescent="0.25">
      <c r="D111" s="8">
        <v>104</v>
      </c>
      <c r="E111" s="9">
        <v>2</v>
      </c>
      <c r="F111" s="10">
        <v>4</v>
      </c>
    </row>
    <row r="112" spans="4:6" x14ac:dyDescent="0.25">
      <c r="D112" s="8">
        <v>105</v>
      </c>
      <c r="E112" s="9">
        <v>2</v>
      </c>
      <c r="F112" s="10">
        <v>4</v>
      </c>
    </row>
    <row r="113" spans="4:6" x14ac:dyDescent="0.25">
      <c r="D113" s="8">
        <v>106</v>
      </c>
      <c r="E113" s="9">
        <v>2</v>
      </c>
      <c r="F113" s="10">
        <v>4</v>
      </c>
    </row>
    <row r="114" spans="4:6" x14ac:dyDescent="0.25">
      <c r="D114" s="8">
        <v>107</v>
      </c>
      <c r="E114" s="9">
        <v>2</v>
      </c>
      <c r="F114" s="10">
        <v>4</v>
      </c>
    </row>
    <row r="115" spans="4:6" x14ac:dyDescent="0.25">
      <c r="D115" s="8">
        <v>108</v>
      </c>
      <c r="E115" s="9">
        <v>2</v>
      </c>
      <c r="F115" s="10">
        <v>4</v>
      </c>
    </row>
    <row r="116" spans="4:6" x14ac:dyDescent="0.25">
      <c r="D116" s="8">
        <v>109</v>
      </c>
      <c r="E116" s="9">
        <v>2</v>
      </c>
      <c r="F116" s="10">
        <v>4</v>
      </c>
    </row>
    <row r="117" spans="4:6" x14ac:dyDescent="0.25">
      <c r="D117" s="8">
        <v>110</v>
      </c>
      <c r="E117" s="9">
        <v>2</v>
      </c>
      <c r="F117" s="10">
        <v>4</v>
      </c>
    </row>
    <row r="118" spans="4:6" x14ac:dyDescent="0.25">
      <c r="D118" s="8">
        <v>111</v>
      </c>
      <c r="E118" s="9">
        <v>2</v>
      </c>
      <c r="F118" s="10">
        <v>4</v>
      </c>
    </row>
    <row r="119" spans="4:6" x14ac:dyDescent="0.25">
      <c r="D119" s="8">
        <v>112</v>
      </c>
      <c r="E119" s="9">
        <v>2</v>
      </c>
      <c r="F119" s="10">
        <v>4</v>
      </c>
    </row>
    <row r="120" spans="4:6" x14ac:dyDescent="0.25">
      <c r="D120" s="8">
        <v>113</v>
      </c>
      <c r="E120" s="9">
        <v>2</v>
      </c>
      <c r="F120" s="10">
        <v>4</v>
      </c>
    </row>
    <row r="121" spans="4:6" x14ac:dyDescent="0.25">
      <c r="D121" s="8">
        <v>114</v>
      </c>
      <c r="E121" s="9">
        <v>2</v>
      </c>
      <c r="F121" s="10">
        <v>4</v>
      </c>
    </row>
    <row r="122" spans="4:6" x14ac:dyDescent="0.25">
      <c r="D122" s="8">
        <v>115</v>
      </c>
      <c r="E122" s="9">
        <v>2</v>
      </c>
      <c r="F122" s="10">
        <v>4</v>
      </c>
    </row>
    <row r="123" spans="4:6" x14ac:dyDescent="0.25">
      <c r="D123" s="8">
        <v>116</v>
      </c>
      <c r="E123" s="9">
        <v>2</v>
      </c>
      <c r="F123" s="10">
        <v>4</v>
      </c>
    </row>
    <row r="124" spans="4:6" x14ac:dyDescent="0.25">
      <c r="D124" s="8">
        <v>117</v>
      </c>
      <c r="E124" s="9">
        <v>2</v>
      </c>
      <c r="F124" s="10">
        <v>4</v>
      </c>
    </row>
    <row r="125" spans="4:6" x14ac:dyDescent="0.25">
      <c r="D125" s="8">
        <v>118</v>
      </c>
      <c r="E125" s="9">
        <v>2</v>
      </c>
      <c r="F125" s="10">
        <v>4</v>
      </c>
    </row>
    <row r="126" spans="4:6" x14ac:dyDescent="0.25">
      <c r="D126" s="8">
        <v>119</v>
      </c>
      <c r="E126" s="9">
        <v>2</v>
      </c>
      <c r="F126" s="10">
        <v>4</v>
      </c>
    </row>
    <row r="127" spans="4:6" x14ac:dyDescent="0.25">
      <c r="D127" s="8">
        <v>120</v>
      </c>
      <c r="E127" s="9">
        <v>2</v>
      </c>
      <c r="F127" s="10">
        <v>4</v>
      </c>
    </row>
    <row r="128" spans="4:6" x14ac:dyDescent="0.25">
      <c r="D128" s="8">
        <v>121</v>
      </c>
      <c r="E128" s="9">
        <v>2</v>
      </c>
      <c r="F128" s="10">
        <v>4</v>
      </c>
    </row>
    <row r="129" spans="4:6" x14ac:dyDescent="0.25">
      <c r="D129" s="8">
        <v>122</v>
      </c>
      <c r="E129" s="9">
        <v>2</v>
      </c>
      <c r="F129" s="10">
        <v>4</v>
      </c>
    </row>
    <row r="130" spans="4:6" x14ac:dyDescent="0.25">
      <c r="D130" s="8">
        <v>123</v>
      </c>
      <c r="E130" s="9">
        <v>2</v>
      </c>
      <c r="F130" s="10">
        <v>4</v>
      </c>
    </row>
    <row r="131" spans="4:6" x14ac:dyDescent="0.25">
      <c r="D131" s="8">
        <v>124</v>
      </c>
      <c r="E131" s="9">
        <v>2</v>
      </c>
      <c r="F131" s="10">
        <v>4</v>
      </c>
    </row>
    <row r="132" spans="4:6" x14ac:dyDescent="0.25">
      <c r="D132" s="8">
        <v>125</v>
      </c>
      <c r="E132" s="9">
        <v>2</v>
      </c>
      <c r="F132" s="10">
        <v>4</v>
      </c>
    </row>
    <row r="133" spans="4:6" x14ac:dyDescent="0.25">
      <c r="D133" s="8">
        <v>126</v>
      </c>
      <c r="E133" s="9">
        <v>2</v>
      </c>
      <c r="F133" s="10">
        <v>4</v>
      </c>
    </row>
    <row r="134" spans="4:6" x14ac:dyDescent="0.25">
      <c r="D134" s="8">
        <v>127</v>
      </c>
      <c r="E134" s="9">
        <v>2</v>
      </c>
      <c r="F134" s="10">
        <v>4</v>
      </c>
    </row>
    <row r="135" spans="4:6" ht="16.5" thickBot="1" x14ac:dyDescent="0.3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7"/>
  <sheetViews>
    <sheetView tabSelected="1" topLeftCell="A4" workbookViewId="0">
      <pane xSplit="3" topLeftCell="R1" activePane="topRight" state="frozen"/>
      <selection pane="topRight" activeCell="R20" sqref="R20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3.5703125" style="22" customWidth="1"/>
    <col min="4" max="5" width="15.85546875" style="22" customWidth="1"/>
    <col min="6" max="6" width="8" style="17" customWidth="1"/>
    <col min="7" max="9" width="7.85546875" style="17" customWidth="1"/>
    <col min="10" max="11" width="8.85546875" style="17"/>
    <col min="12" max="12" width="9.140625" style="22" customWidth="1"/>
    <col min="13" max="13" width="10.5703125" style="22" customWidth="1"/>
    <col min="14" max="18" width="8.85546875" style="22"/>
    <col min="19" max="19" width="12.28515625" style="22" customWidth="1"/>
    <col min="20" max="16384" width="8.85546875" style="22"/>
  </cols>
  <sheetData>
    <row r="2" spans="2:19" x14ac:dyDescent="0.25">
      <c r="B2" s="14"/>
      <c r="C2" s="14"/>
      <c r="D2" s="14"/>
      <c r="E2" s="14"/>
      <c r="F2" s="16"/>
    </row>
    <row r="3" spans="2:19" ht="15" customHeight="1" x14ac:dyDescent="0.25">
      <c r="B3" s="14" t="s">
        <v>490</v>
      </c>
    </row>
    <row r="4" spans="2:19" ht="15" customHeight="1" x14ac:dyDescent="0.25">
      <c r="B4" s="25" t="s">
        <v>526</v>
      </c>
      <c r="C4" s="14"/>
    </row>
    <row r="6" spans="2:19" x14ac:dyDescent="0.25">
      <c r="C6" s="16"/>
    </row>
    <row r="7" spans="2:19" x14ac:dyDescent="0.25">
      <c r="B7" s="26" t="s">
        <v>0</v>
      </c>
      <c r="C7" s="27"/>
    </row>
    <row r="9" spans="2:19" ht="15" customHeight="1" x14ac:dyDescent="0.25">
      <c r="B9" s="130" t="s">
        <v>455</v>
      </c>
      <c r="C9" s="132" t="s">
        <v>1</v>
      </c>
      <c r="D9" s="132" t="s">
        <v>2</v>
      </c>
      <c r="E9" s="137" t="s">
        <v>473</v>
      </c>
      <c r="F9" s="134" t="s">
        <v>452</v>
      </c>
      <c r="G9" s="135"/>
      <c r="H9" s="136" t="s">
        <v>502</v>
      </c>
      <c r="I9" s="136"/>
      <c r="J9" s="128" t="s">
        <v>501</v>
      </c>
      <c r="K9" s="129"/>
      <c r="L9" s="128" t="s">
        <v>503</v>
      </c>
      <c r="M9" s="129"/>
      <c r="N9" s="128" t="s">
        <v>507</v>
      </c>
      <c r="O9" s="129"/>
      <c r="P9" s="128" t="s">
        <v>520</v>
      </c>
      <c r="Q9" s="129"/>
      <c r="R9" s="128" t="s">
        <v>543</v>
      </c>
      <c r="S9" s="129"/>
    </row>
    <row r="10" spans="2:19" x14ac:dyDescent="0.25">
      <c r="B10" s="131"/>
      <c r="C10" s="133"/>
      <c r="D10" s="133"/>
      <c r="E10" s="138"/>
      <c r="F10" s="18" t="s">
        <v>455</v>
      </c>
      <c r="G10" s="19" t="s">
        <v>454</v>
      </c>
      <c r="H10" s="18" t="s">
        <v>455</v>
      </c>
      <c r="I10" s="80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93" t="s">
        <v>455</v>
      </c>
      <c r="S10" s="92" t="s">
        <v>454</v>
      </c>
    </row>
    <row r="11" spans="2:19" x14ac:dyDescent="0.25">
      <c r="B11" s="32">
        <v>1</v>
      </c>
      <c r="C11" s="23" t="s">
        <v>456</v>
      </c>
      <c r="D11" s="21" t="s">
        <v>7</v>
      </c>
      <c r="E11" s="21">
        <f t="shared" ref="E11:E31" si="0">SUM(G11,I11, K11, Q11)</f>
        <v>158.5</v>
      </c>
      <c r="F11" s="21">
        <v>3</v>
      </c>
      <c r="G11" s="98">
        <f t="shared" ref="G11:G30" si="1">IFERROR(VLOOKUP(F11,points,3,FALSE),"")</f>
        <v>135</v>
      </c>
      <c r="H11" s="21">
        <v>10</v>
      </c>
      <c r="I11" s="98">
        <f t="shared" ref="I11:I30" si="2">IFERROR(VLOOKUP(H11,points,2,FALSE),"")</f>
        <v>19.5</v>
      </c>
      <c r="J11" s="21">
        <v>64</v>
      </c>
      <c r="K11" s="98">
        <f>IFERROR(VLOOKUP(J11,points,2,FALSE),"")</f>
        <v>4</v>
      </c>
      <c r="L11" s="21">
        <v>9</v>
      </c>
      <c r="M11" s="21"/>
      <c r="N11" s="21"/>
      <c r="O11" s="21"/>
      <c r="P11" s="21"/>
      <c r="Q11" s="98"/>
      <c r="R11" s="21"/>
      <c r="S11" s="21"/>
    </row>
    <row r="12" spans="2:19" x14ac:dyDescent="0.25">
      <c r="B12" s="32">
        <v>2</v>
      </c>
      <c r="C12" s="23" t="s">
        <v>20</v>
      </c>
      <c r="D12" s="21" t="s">
        <v>21</v>
      </c>
      <c r="E12" s="21">
        <f t="shared" si="0"/>
        <v>118.75</v>
      </c>
      <c r="F12" s="21">
        <v>4</v>
      </c>
      <c r="G12" s="98">
        <f t="shared" si="1"/>
        <v>100.5</v>
      </c>
      <c r="H12" s="20">
        <v>16</v>
      </c>
      <c r="I12" s="98">
        <f t="shared" si="2"/>
        <v>14.25</v>
      </c>
      <c r="J12" s="21">
        <v>64</v>
      </c>
      <c r="K12" s="98">
        <f>IFERROR(VLOOKUP(J12,points,2,FALSE),"")</f>
        <v>4</v>
      </c>
      <c r="L12" s="21"/>
      <c r="M12" s="21"/>
      <c r="N12" s="21" t="s">
        <v>508</v>
      </c>
      <c r="O12" s="21"/>
      <c r="P12" s="21"/>
      <c r="Q12" s="98"/>
      <c r="R12" s="21">
        <v>16</v>
      </c>
      <c r="S12" s="21"/>
    </row>
    <row r="13" spans="2:19" x14ac:dyDescent="0.25">
      <c r="B13" s="32">
        <v>3</v>
      </c>
      <c r="C13" s="23" t="s">
        <v>22</v>
      </c>
      <c r="D13" s="21" t="s">
        <v>23</v>
      </c>
      <c r="E13" s="21">
        <f t="shared" si="0"/>
        <v>96</v>
      </c>
      <c r="F13" s="21">
        <v>6</v>
      </c>
      <c r="G13" s="98">
        <f t="shared" si="1"/>
        <v>72</v>
      </c>
      <c r="H13" s="21">
        <v>12</v>
      </c>
      <c r="I13" s="98">
        <f t="shared" si="2"/>
        <v>18</v>
      </c>
      <c r="J13" s="21">
        <v>64</v>
      </c>
      <c r="K13" s="98">
        <f>IFERROR(VLOOKUP(J13,points,2,FALSE),"")</f>
        <v>4</v>
      </c>
      <c r="L13" s="21">
        <v>12</v>
      </c>
      <c r="M13" s="21"/>
      <c r="N13" s="21"/>
      <c r="O13" s="21"/>
      <c r="P13" s="21">
        <v>80</v>
      </c>
      <c r="Q13" s="98">
        <v>2</v>
      </c>
      <c r="R13" s="21">
        <v>11</v>
      </c>
      <c r="S13" s="21"/>
    </row>
    <row r="14" spans="2:19" x14ac:dyDescent="0.25">
      <c r="B14" s="32">
        <v>4</v>
      </c>
      <c r="C14" s="23" t="s">
        <v>8</v>
      </c>
      <c r="D14" s="21" t="s">
        <v>9</v>
      </c>
      <c r="E14" s="21">
        <f t="shared" si="0"/>
        <v>81</v>
      </c>
      <c r="F14" s="21">
        <v>5</v>
      </c>
      <c r="G14" s="98">
        <f t="shared" si="1"/>
        <v>81</v>
      </c>
      <c r="H14" s="21"/>
      <c r="I14" s="98" t="str">
        <f t="shared" si="2"/>
        <v/>
      </c>
      <c r="J14" s="21"/>
      <c r="K14" s="98"/>
      <c r="L14" s="21"/>
      <c r="M14" s="21"/>
      <c r="N14" s="21"/>
      <c r="O14" s="21"/>
      <c r="P14" s="21"/>
      <c r="Q14" s="98"/>
      <c r="R14" s="21"/>
      <c r="S14" s="21"/>
    </row>
    <row r="15" spans="2:19" x14ac:dyDescent="0.25">
      <c r="B15" s="32">
        <v>5</v>
      </c>
      <c r="C15" s="24" t="s">
        <v>46</v>
      </c>
      <c r="D15" s="20" t="s">
        <v>47</v>
      </c>
      <c r="E15" s="21">
        <f t="shared" si="0"/>
        <v>68.5</v>
      </c>
      <c r="F15" s="20">
        <v>7</v>
      </c>
      <c r="G15" s="98">
        <f t="shared" si="1"/>
        <v>64.5</v>
      </c>
      <c r="H15" s="21">
        <v>42</v>
      </c>
      <c r="I15" s="98">
        <f t="shared" si="2"/>
        <v>4</v>
      </c>
      <c r="J15" s="21"/>
      <c r="K15" s="98"/>
      <c r="L15" s="21">
        <v>29</v>
      </c>
      <c r="M15" s="21"/>
      <c r="N15" s="21"/>
      <c r="O15" s="21"/>
      <c r="P15" s="21"/>
      <c r="Q15" s="98"/>
      <c r="R15" s="21"/>
      <c r="S15" s="21"/>
    </row>
    <row r="16" spans="2:19" x14ac:dyDescent="0.25">
      <c r="B16" s="32">
        <v>6</v>
      </c>
      <c r="C16" s="23" t="s">
        <v>18</v>
      </c>
      <c r="D16" s="21" t="s">
        <v>19</v>
      </c>
      <c r="E16" s="21">
        <f t="shared" si="0"/>
        <v>60</v>
      </c>
      <c r="F16" s="21">
        <v>8</v>
      </c>
      <c r="G16" s="98">
        <f t="shared" si="1"/>
        <v>54</v>
      </c>
      <c r="H16" s="21"/>
      <c r="I16" s="98" t="str">
        <f t="shared" si="2"/>
        <v/>
      </c>
      <c r="J16" s="21">
        <v>64</v>
      </c>
      <c r="K16" s="98">
        <f>IFERROR(VLOOKUP(J16,points,2,FALSE),"")</f>
        <v>4</v>
      </c>
      <c r="L16" s="21"/>
      <c r="M16" s="21"/>
      <c r="N16" s="21"/>
      <c r="O16" s="21"/>
      <c r="P16" s="21">
        <v>80</v>
      </c>
      <c r="Q16" s="98">
        <v>2</v>
      </c>
      <c r="R16" s="21"/>
      <c r="S16" s="21"/>
    </row>
    <row r="17" spans="2:19" x14ac:dyDescent="0.25">
      <c r="B17" s="32">
        <v>7</v>
      </c>
      <c r="C17" s="23" t="s">
        <v>12</v>
      </c>
      <c r="D17" s="21" t="s">
        <v>13</v>
      </c>
      <c r="E17" s="21">
        <f t="shared" si="0"/>
        <v>48.75</v>
      </c>
      <c r="F17" s="21">
        <v>11</v>
      </c>
      <c r="G17" s="98">
        <f t="shared" si="1"/>
        <v>37.5</v>
      </c>
      <c r="H17" s="21">
        <v>27</v>
      </c>
      <c r="I17" s="98">
        <f t="shared" si="2"/>
        <v>7.25</v>
      </c>
      <c r="J17" s="21">
        <v>64</v>
      </c>
      <c r="K17" s="98">
        <f>IFERROR(VLOOKUP(J17,points,2,FALSE),"")</f>
        <v>4</v>
      </c>
      <c r="L17" s="21">
        <v>21</v>
      </c>
      <c r="M17" s="21"/>
      <c r="N17" s="21"/>
      <c r="O17" s="21"/>
      <c r="P17" s="21"/>
      <c r="Q17" s="98"/>
      <c r="R17" s="21"/>
      <c r="S17" s="21"/>
    </row>
    <row r="18" spans="2:19" x14ac:dyDescent="0.25">
      <c r="B18" s="32">
        <v>8</v>
      </c>
      <c r="C18" s="23" t="s">
        <v>16</v>
      </c>
      <c r="D18" s="21" t="s">
        <v>17</v>
      </c>
      <c r="E18" s="21">
        <f t="shared" si="0"/>
        <v>45</v>
      </c>
      <c r="F18" s="21">
        <v>9</v>
      </c>
      <c r="G18" s="98">
        <f t="shared" si="1"/>
        <v>45</v>
      </c>
      <c r="H18" s="21"/>
      <c r="I18" s="98" t="str">
        <f t="shared" si="2"/>
        <v/>
      </c>
      <c r="J18" s="21"/>
      <c r="K18" s="98"/>
      <c r="L18" s="21"/>
      <c r="M18" s="21"/>
      <c r="N18" s="21"/>
      <c r="O18" s="21"/>
      <c r="P18" s="21"/>
      <c r="Q18" s="98"/>
      <c r="R18" s="21"/>
      <c r="S18" s="21"/>
    </row>
    <row r="19" spans="2:19" x14ac:dyDescent="0.25">
      <c r="B19" s="32">
        <v>9</v>
      </c>
      <c r="C19" s="23" t="s">
        <v>14</v>
      </c>
      <c r="D19" s="21" t="s">
        <v>15</v>
      </c>
      <c r="E19" s="21">
        <f t="shared" si="0"/>
        <v>43</v>
      </c>
      <c r="F19" s="21">
        <v>10</v>
      </c>
      <c r="G19" s="98">
        <f t="shared" si="1"/>
        <v>39</v>
      </c>
      <c r="H19" s="21">
        <v>42</v>
      </c>
      <c r="I19" s="98">
        <f t="shared" si="2"/>
        <v>4</v>
      </c>
      <c r="J19" s="21"/>
      <c r="K19" s="98"/>
      <c r="L19" s="21"/>
      <c r="M19" s="21"/>
      <c r="N19" s="21"/>
      <c r="O19" s="21"/>
      <c r="P19" s="21"/>
      <c r="Q19" s="98"/>
      <c r="R19" s="21"/>
      <c r="S19" s="21"/>
    </row>
    <row r="20" spans="2:19" x14ac:dyDescent="0.25">
      <c r="B20" s="32">
        <v>10</v>
      </c>
      <c r="C20" s="24" t="s">
        <v>34</v>
      </c>
      <c r="D20" s="20" t="s">
        <v>35</v>
      </c>
      <c r="E20" s="21">
        <f t="shared" si="0"/>
        <v>35</v>
      </c>
      <c r="F20" s="20">
        <v>14</v>
      </c>
      <c r="G20" s="98">
        <f t="shared" si="1"/>
        <v>33</v>
      </c>
      <c r="H20" s="21"/>
      <c r="I20" s="98" t="str">
        <f t="shared" si="2"/>
        <v/>
      </c>
      <c r="J20" s="21"/>
      <c r="K20" s="98"/>
      <c r="L20" s="21">
        <v>61</v>
      </c>
      <c r="M20" s="21"/>
      <c r="N20" s="21"/>
      <c r="O20" s="21"/>
      <c r="P20" s="21">
        <v>88</v>
      </c>
      <c r="Q20" s="98">
        <v>2</v>
      </c>
      <c r="R20" s="21">
        <v>52</v>
      </c>
      <c r="S20" s="21"/>
    </row>
    <row r="21" spans="2:19" x14ac:dyDescent="0.25">
      <c r="B21" s="32">
        <v>11</v>
      </c>
      <c r="C21" s="24" t="s">
        <v>38</v>
      </c>
      <c r="D21" s="20" t="s">
        <v>39</v>
      </c>
      <c r="E21" s="21">
        <f t="shared" si="0"/>
        <v>34.5</v>
      </c>
      <c r="F21" s="20">
        <v>13</v>
      </c>
      <c r="G21" s="98">
        <f t="shared" si="1"/>
        <v>34.5</v>
      </c>
      <c r="H21" s="21"/>
      <c r="I21" s="98" t="str">
        <f t="shared" si="2"/>
        <v/>
      </c>
      <c r="J21" s="21"/>
      <c r="K21" s="98"/>
      <c r="L21" s="21"/>
      <c r="M21" s="21"/>
      <c r="N21" s="21"/>
      <c r="O21" s="21"/>
      <c r="P21" s="21"/>
      <c r="Q21" s="98"/>
      <c r="R21" s="21"/>
      <c r="S21" s="21"/>
    </row>
    <row r="22" spans="2:19" x14ac:dyDescent="0.25">
      <c r="B22" s="32">
        <v>12</v>
      </c>
      <c r="C22" s="23" t="s">
        <v>26</v>
      </c>
      <c r="D22" s="21" t="s">
        <v>27</v>
      </c>
      <c r="E22" s="21">
        <f t="shared" si="0"/>
        <v>28.5</v>
      </c>
      <c r="F22" s="21">
        <v>16</v>
      </c>
      <c r="G22" s="98">
        <f t="shared" si="1"/>
        <v>28.5</v>
      </c>
      <c r="H22" s="21"/>
      <c r="I22" s="98" t="str">
        <f t="shared" si="2"/>
        <v/>
      </c>
      <c r="J22" s="21"/>
      <c r="K22" s="98"/>
      <c r="L22" s="21"/>
      <c r="M22" s="21"/>
      <c r="N22" s="21"/>
      <c r="O22" s="21"/>
      <c r="P22" s="21"/>
      <c r="Q22" s="98"/>
      <c r="R22" s="21"/>
      <c r="S22" s="21"/>
    </row>
    <row r="23" spans="2:19" x14ac:dyDescent="0.25">
      <c r="B23" s="32">
        <v>13</v>
      </c>
      <c r="C23" s="23" t="s">
        <v>24</v>
      </c>
      <c r="D23" s="21" t="s">
        <v>25</v>
      </c>
      <c r="E23" s="21">
        <f t="shared" si="0"/>
        <v>26.5</v>
      </c>
      <c r="F23" s="21">
        <v>17</v>
      </c>
      <c r="G23" s="98">
        <f t="shared" si="1"/>
        <v>22.5</v>
      </c>
      <c r="H23" s="21"/>
      <c r="I23" s="98" t="str">
        <f t="shared" si="2"/>
        <v/>
      </c>
      <c r="J23" s="21">
        <v>64</v>
      </c>
      <c r="K23" s="98">
        <f>IFERROR(VLOOKUP(J23,points,2,FALSE),"")</f>
        <v>4</v>
      </c>
      <c r="L23" s="21"/>
      <c r="M23" s="21"/>
      <c r="N23" s="21"/>
      <c r="O23" s="21"/>
      <c r="P23" s="21"/>
      <c r="Q23" s="98"/>
      <c r="R23" s="21"/>
      <c r="S23" s="21"/>
    </row>
    <row r="24" spans="2:19" x14ac:dyDescent="0.25">
      <c r="B24" s="32">
        <v>14</v>
      </c>
      <c r="C24" s="24" t="s">
        <v>50</v>
      </c>
      <c r="D24" s="20" t="s">
        <v>51</v>
      </c>
      <c r="E24" s="21">
        <f t="shared" si="0"/>
        <v>21</v>
      </c>
      <c r="F24" s="20">
        <v>18</v>
      </c>
      <c r="G24" s="98">
        <f t="shared" si="1"/>
        <v>21</v>
      </c>
      <c r="H24" s="21"/>
      <c r="I24" s="98" t="str">
        <f t="shared" si="2"/>
        <v/>
      </c>
      <c r="J24" s="21"/>
      <c r="K24" s="98"/>
      <c r="L24" s="21"/>
      <c r="M24" s="21"/>
      <c r="N24" s="21"/>
      <c r="O24" s="21"/>
      <c r="P24" s="21"/>
      <c r="Q24" s="98"/>
      <c r="R24" s="21"/>
      <c r="S24" s="21"/>
    </row>
    <row r="25" spans="2:19" x14ac:dyDescent="0.25">
      <c r="B25" s="32">
        <v>15</v>
      </c>
      <c r="C25" s="24" t="s">
        <v>40</v>
      </c>
      <c r="D25" s="20" t="s">
        <v>41</v>
      </c>
      <c r="E25" s="21">
        <f t="shared" si="0"/>
        <v>18</v>
      </c>
      <c r="F25" s="20">
        <v>20</v>
      </c>
      <c r="G25" s="98">
        <f t="shared" si="1"/>
        <v>18</v>
      </c>
      <c r="H25" s="21"/>
      <c r="I25" s="98" t="str">
        <f t="shared" si="2"/>
        <v/>
      </c>
      <c r="J25" s="21"/>
      <c r="K25" s="98"/>
      <c r="L25" s="21"/>
      <c r="M25" s="21"/>
      <c r="N25" s="21"/>
      <c r="O25" s="21"/>
      <c r="P25" s="21"/>
      <c r="Q25" s="98"/>
      <c r="R25" s="21"/>
      <c r="S25" s="21"/>
    </row>
    <row r="26" spans="2:19" x14ac:dyDescent="0.25">
      <c r="B26" s="32">
        <v>16</v>
      </c>
      <c r="C26" s="24" t="s">
        <v>42</v>
      </c>
      <c r="D26" s="20" t="s">
        <v>43</v>
      </c>
      <c r="E26" s="21">
        <f t="shared" si="0"/>
        <v>17.5</v>
      </c>
      <c r="F26" s="20">
        <v>21</v>
      </c>
      <c r="G26" s="98">
        <f t="shared" si="1"/>
        <v>17.5</v>
      </c>
      <c r="H26" s="21"/>
      <c r="I26" s="98" t="str">
        <f t="shared" si="2"/>
        <v/>
      </c>
      <c r="J26" s="21"/>
      <c r="K26" s="98"/>
      <c r="L26" s="21"/>
      <c r="M26" s="21"/>
      <c r="N26" s="21"/>
      <c r="O26" s="21"/>
      <c r="P26" s="21"/>
      <c r="Q26" s="98"/>
      <c r="R26" s="21"/>
      <c r="S26" s="21"/>
    </row>
    <row r="27" spans="2:19" x14ac:dyDescent="0.25">
      <c r="B27" s="32">
        <v>17</v>
      </c>
      <c r="C27" s="24" t="s">
        <v>36</v>
      </c>
      <c r="D27" s="20" t="s">
        <v>37</v>
      </c>
      <c r="E27" s="21">
        <f t="shared" si="0"/>
        <v>17</v>
      </c>
      <c r="F27" s="20">
        <v>22</v>
      </c>
      <c r="G27" s="98">
        <f t="shared" si="1"/>
        <v>17</v>
      </c>
      <c r="H27" s="21"/>
      <c r="I27" s="98" t="str">
        <f t="shared" si="2"/>
        <v/>
      </c>
      <c r="J27" s="21"/>
      <c r="K27" s="98"/>
      <c r="L27" s="21"/>
      <c r="M27" s="21"/>
      <c r="N27" s="21"/>
      <c r="O27" s="21"/>
      <c r="P27" s="21"/>
      <c r="Q27" s="98"/>
      <c r="R27" s="21"/>
      <c r="S27" s="21"/>
    </row>
    <row r="28" spans="2:19" x14ac:dyDescent="0.25">
      <c r="B28" s="32">
        <v>18</v>
      </c>
      <c r="C28" s="24" t="s">
        <v>32</v>
      </c>
      <c r="D28" s="20" t="s">
        <v>33</v>
      </c>
      <c r="E28" s="21">
        <f t="shared" si="0"/>
        <v>16.5</v>
      </c>
      <c r="F28" s="20">
        <v>23</v>
      </c>
      <c r="G28" s="98">
        <f t="shared" si="1"/>
        <v>16.5</v>
      </c>
      <c r="H28" s="21"/>
      <c r="I28" s="98" t="str">
        <f t="shared" si="2"/>
        <v/>
      </c>
      <c r="J28" s="21"/>
      <c r="K28" s="98"/>
      <c r="L28" s="21"/>
      <c r="M28" s="21"/>
      <c r="N28" s="21"/>
      <c r="O28" s="21"/>
      <c r="P28" s="21"/>
      <c r="Q28" s="98"/>
      <c r="R28" s="21"/>
      <c r="S28" s="21"/>
    </row>
    <row r="29" spans="2:19" x14ac:dyDescent="0.25">
      <c r="B29" s="32">
        <v>19</v>
      </c>
      <c r="C29" s="24" t="s">
        <v>48</v>
      </c>
      <c r="D29" s="20" t="s">
        <v>49</v>
      </c>
      <c r="E29" s="21">
        <f t="shared" si="0"/>
        <v>16</v>
      </c>
      <c r="F29" s="20">
        <v>24</v>
      </c>
      <c r="G29" s="98">
        <f t="shared" si="1"/>
        <v>16</v>
      </c>
      <c r="H29" s="21"/>
      <c r="I29" s="98" t="str">
        <f t="shared" si="2"/>
        <v/>
      </c>
      <c r="J29" s="21"/>
      <c r="K29" s="98"/>
      <c r="L29" s="21"/>
      <c r="M29" s="21"/>
      <c r="N29" s="21"/>
      <c r="O29" s="21"/>
      <c r="P29" s="21"/>
      <c r="Q29" s="98"/>
      <c r="R29" s="21"/>
      <c r="S29" s="21"/>
    </row>
    <row r="30" spans="2:19" x14ac:dyDescent="0.25">
      <c r="B30" s="32">
        <v>20</v>
      </c>
      <c r="C30" s="24" t="s">
        <v>44</v>
      </c>
      <c r="D30" s="20" t="s">
        <v>45</v>
      </c>
      <c r="E30" s="21">
        <f t="shared" si="0"/>
        <v>15.5</v>
      </c>
      <c r="F30" s="20">
        <v>25</v>
      </c>
      <c r="G30" s="98">
        <f t="shared" si="1"/>
        <v>15.5</v>
      </c>
      <c r="H30" s="21"/>
      <c r="I30" s="98" t="str">
        <f t="shared" si="2"/>
        <v/>
      </c>
      <c r="J30" s="21"/>
      <c r="K30" s="98"/>
      <c r="L30" s="21"/>
      <c r="M30" s="21"/>
      <c r="N30" s="21"/>
      <c r="O30" s="21"/>
      <c r="P30" s="21"/>
      <c r="Q30" s="98"/>
      <c r="R30" s="21"/>
      <c r="S30" s="21"/>
    </row>
    <row r="31" spans="2:19" x14ac:dyDescent="0.25">
      <c r="B31" s="32">
        <v>21</v>
      </c>
      <c r="C31" s="90" t="s">
        <v>521</v>
      </c>
      <c r="D31" s="91" t="s">
        <v>522</v>
      </c>
      <c r="E31" s="21">
        <f t="shared" si="0"/>
        <v>2</v>
      </c>
      <c r="F31" s="76"/>
      <c r="G31" s="99"/>
      <c r="H31" s="76"/>
      <c r="I31" s="99"/>
      <c r="J31" s="76"/>
      <c r="K31" s="99"/>
      <c r="L31" s="77"/>
      <c r="M31" s="77"/>
      <c r="N31" s="77"/>
      <c r="O31" s="77"/>
      <c r="P31" s="76">
        <v>88</v>
      </c>
      <c r="Q31" s="99">
        <v>2</v>
      </c>
      <c r="R31" s="77"/>
      <c r="S31" s="77"/>
    </row>
    <row r="34" spans="2:3" x14ac:dyDescent="0.25">
      <c r="B34" s="28" t="s">
        <v>458</v>
      </c>
    </row>
    <row r="35" spans="2:3" x14ac:dyDescent="0.25">
      <c r="B35" s="29" t="s">
        <v>459</v>
      </c>
      <c r="C35" s="22" t="s">
        <v>460</v>
      </c>
    </row>
    <row r="36" spans="2:3" x14ac:dyDescent="0.25">
      <c r="B36" s="29" t="s">
        <v>459</v>
      </c>
      <c r="C36" s="22" t="s">
        <v>461</v>
      </c>
    </row>
    <row r="37" spans="2:3" x14ac:dyDescent="0.25">
      <c r="B37" s="29" t="s">
        <v>459</v>
      </c>
      <c r="C37" s="22" t="s">
        <v>462</v>
      </c>
    </row>
  </sheetData>
  <sortState ref="C11:Q36">
    <sortCondition descending="1" ref="E11:E36"/>
  </sortState>
  <mergeCells count="11">
    <mergeCell ref="R9:S9"/>
    <mergeCell ref="P9:Q9"/>
    <mergeCell ref="N9:O9"/>
    <mergeCell ref="B9:B10"/>
    <mergeCell ref="C9:C10"/>
    <mergeCell ref="D9:D10"/>
    <mergeCell ref="L9:M9"/>
    <mergeCell ref="J9:K9"/>
    <mergeCell ref="F9:G9"/>
    <mergeCell ref="H9:I9"/>
    <mergeCell ref="E9:E10"/>
  </mergeCells>
  <phoneticPr fontId="18" type="noConversion"/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8"/>
  <sheetViews>
    <sheetView topLeftCell="A7" workbookViewId="0">
      <pane xSplit="3" topLeftCell="T1" activePane="topRight" state="frozen"/>
      <selection pane="topRight" activeCell="C30" sqref="C30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7109375" style="22" customWidth="1"/>
    <col min="4" max="4" width="14" style="22" customWidth="1"/>
    <col min="5" max="5" width="15.85546875" style="22" customWidth="1"/>
    <col min="6" max="9" width="7.85546875" style="17" customWidth="1"/>
    <col min="10" max="11" width="8.85546875" style="17"/>
    <col min="12" max="12" width="10.28515625" style="17" customWidth="1"/>
    <col min="13" max="18" width="8.85546875" style="22"/>
    <col min="19" max="19" width="11.42578125" style="22" customWidth="1"/>
    <col min="20" max="20" width="8.85546875" style="22"/>
    <col min="21" max="21" width="10.28515625" style="22" customWidth="1"/>
    <col min="22" max="16384" width="8.85546875" style="22"/>
  </cols>
  <sheetData>
    <row r="2" spans="2:21" x14ac:dyDescent="0.25">
      <c r="E2" s="14"/>
    </row>
    <row r="3" spans="2:21" x14ac:dyDescent="0.25">
      <c r="B3" s="14" t="s">
        <v>490</v>
      </c>
      <c r="C3" s="14"/>
      <c r="D3" s="14"/>
      <c r="F3" s="16"/>
    </row>
    <row r="4" spans="2:21" x14ac:dyDescent="0.25">
      <c r="B4" s="25" t="s">
        <v>526</v>
      </c>
      <c r="C4" s="14"/>
      <c r="D4" s="14"/>
      <c r="F4" s="16"/>
    </row>
    <row r="5" spans="2:21" x14ac:dyDescent="0.25">
      <c r="C5" s="14"/>
      <c r="D5" s="14"/>
      <c r="F5" s="16"/>
    </row>
    <row r="7" spans="2:21" x14ac:dyDescent="0.25">
      <c r="B7" s="26" t="s">
        <v>52</v>
      </c>
      <c r="C7" s="27"/>
    </row>
    <row r="9" spans="2:21" ht="15" customHeight="1" x14ac:dyDescent="0.25">
      <c r="B9" s="141" t="s">
        <v>455</v>
      </c>
      <c r="C9" s="136" t="s">
        <v>1</v>
      </c>
      <c r="D9" s="136" t="s">
        <v>2</v>
      </c>
      <c r="E9" s="137" t="s">
        <v>473</v>
      </c>
      <c r="F9" s="142" t="s">
        <v>452</v>
      </c>
      <c r="G9" s="142"/>
      <c r="H9" s="136" t="s">
        <v>502</v>
      </c>
      <c r="I9" s="136"/>
      <c r="J9" s="128" t="s">
        <v>501</v>
      </c>
      <c r="K9" s="129"/>
      <c r="L9" s="128" t="s">
        <v>503</v>
      </c>
      <c r="M9" s="129"/>
      <c r="N9" s="128" t="s">
        <v>507</v>
      </c>
      <c r="O9" s="129"/>
      <c r="P9" s="128" t="s">
        <v>520</v>
      </c>
      <c r="Q9" s="129"/>
      <c r="R9" s="139" t="s">
        <v>525</v>
      </c>
      <c r="S9" s="140"/>
      <c r="T9" s="128" t="s">
        <v>543</v>
      </c>
      <c r="U9" s="129"/>
    </row>
    <row r="10" spans="2:21" x14ac:dyDescent="0.25">
      <c r="B10" s="141"/>
      <c r="C10" s="136"/>
      <c r="D10" s="136"/>
      <c r="E10" s="138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88" t="s">
        <v>455</v>
      </c>
      <c r="S10" s="87" t="s">
        <v>454</v>
      </c>
      <c r="T10" s="93" t="s">
        <v>455</v>
      </c>
      <c r="U10" s="92" t="s">
        <v>454</v>
      </c>
    </row>
    <row r="11" spans="2:21" x14ac:dyDescent="0.25">
      <c r="B11" s="32">
        <v>1</v>
      </c>
      <c r="C11" s="77" t="s">
        <v>57</v>
      </c>
      <c r="D11" s="76" t="s">
        <v>58</v>
      </c>
      <c r="E11" s="76">
        <f t="shared" ref="E11:E42" si="0">SUM(G11,I11, K11, Q11)</f>
        <v>383.32</v>
      </c>
      <c r="F11" s="76">
        <v>1</v>
      </c>
      <c r="G11" s="99">
        <f>IFERROR(VLOOKUP(F11,points,3,FALSE),"")</f>
        <v>270</v>
      </c>
      <c r="H11" s="76">
        <v>7</v>
      </c>
      <c r="I11" s="99">
        <f>IFERROR(VLOOKUP(H11,points,2,FALSE),"")</f>
        <v>32.32</v>
      </c>
      <c r="J11" s="76">
        <v>5</v>
      </c>
      <c r="K11" s="99">
        <f>IFERROR(VLOOKUP(J11,points,2,FALSE),"")</f>
        <v>40.5</v>
      </c>
      <c r="L11" s="76">
        <v>6</v>
      </c>
      <c r="M11" s="77"/>
      <c r="N11" s="76"/>
      <c r="O11" s="76"/>
      <c r="P11" s="76">
        <v>5</v>
      </c>
      <c r="Q11" s="99">
        <v>40.5</v>
      </c>
      <c r="R11" s="76"/>
      <c r="S11" s="76"/>
      <c r="T11" s="76">
        <v>5</v>
      </c>
      <c r="U11" s="77"/>
    </row>
    <row r="12" spans="2:21" x14ac:dyDescent="0.25">
      <c r="B12" s="32">
        <v>2</v>
      </c>
      <c r="C12" s="77" t="s">
        <v>55</v>
      </c>
      <c r="D12" s="76" t="s">
        <v>56</v>
      </c>
      <c r="E12" s="76">
        <f t="shared" si="0"/>
        <v>193.25</v>
      </c>
      <c r="F12" s="76">
        <v>3</v>
      </c>
      <c r="G12" s="99">
        <f>IFERROR(VLOOKUP(F12,points,3,FALSE),"")</f>
        <v>135</v>
      </c>
      <c r="H12" s="76">
        <v>21</v>
      </c>
      <c r="I12" s="99">
        <f>IFERROR(VLOOKUP(H12,points,2,FALSE),"")</f>
        <v>8.75</v>
      </c>
      <c r="J12" s="76">
        <v>9</v>
      </c>
      <c r="K12" s="99">
        <f>IFERROR(VLOOKUP(J12,points,2,FALSE),"")</f>
        <v>22.5</v>
      </c>
      <c r="L12" s="76">
        <v>13</v>
      </c>
      <c r="M12" s="77"/>
      <c r="N12" s="76"/>
      <c r="O12" s="76"/>
      <c r="P12" s="76">
        <v>8</v>
      </c>
      <c r="Q12" s="99">
        <v>27</v>
      </c>
      <c r="R12" s="76"/>
      <c r="S12" s="76"/>
      <c r="T12" s="76">
        <v>7</v>
      </c>
      <c r="U12" s="77"/>
    </row>
    <row r="13" spans="2:21" x14ac:dyDescent="0.25">
      <c r="B13" s="32">
        <v>3</v>
      </c>
      <c r="C13" s="96" t="s">
        <v>5</v>
      </c>
      <c r="D13" s="76" t="s">
        <v>6</v>
      </c>
      <c r="E13" s="76">
        <f t="shared" si="0"/>
        <v>150.25</v>
      </c>
      <c r="F13" s="76">
        <v>1</v>
      </c>
      <c r="G13" s="99">
        <v>135</v>
      </c>
      <c r="H13" s="76">
        <v>9</v>
      </c>
      <c r="I13" s="99">
        <v>11.25</v>
      </c>
      <c r="J13" s="76">
        <v>64</v>
      </c>
      <c r="K13" s="99">
        <v>2</v>
      </c>
      <c r="L13" s="76">
        <v>8</v>
      </c>
      <c r="M13" s="76"/>
      <c r="N13" s="76"/>
      <c r="O13" s="76"/>
      <c r="P13" s="76">
        <v>48</v>
      </c>
      <c r="Q13" s="99">
        <v>2</v>
      </c>
      <c r="R13" s="77"/>
      <c r="S13" s="77"/>
      <c r="T13" s="76">
        <v>3</v>
      </c>
      <c r="U13" s="76"/>
    </row>
    <row r="14" spans="2:21" x14ac:dyDescent="0.25">
      <c r="B14" s="32">
        <v>4</v>
      </c>
      <c r="C14" s="77" t="s">
        <v>78</v>
      </c>
      <c r="D14" s="76" t="s">
        <v>79</v>
      </c>
      <c r="E14" s="76">
        <f t="shared" si="0"/>
        <v>123.82</v>
      </c>
      <c r="F14" s="76">
        <v>9</v>
      </c>
      <c r="G14" s="99">
        <f t="shared" ref="G14:G28" si="1">IFERROR(VLOOKUP(F14,points,3,FALSE),"")</f>
        <v>45</v>
      </c>
      <c r="H14" s="76">
        <v>8</v>
      </c>
      <c r="I14" s="99">
        <f t="shared" ref="I14:I42" si="2">IFERROR(VLOOKUP(H14,points,2,FALSE),"")</f>
        <v>27</v>
      </c>
      <c r="J14" s="76">
        <v>7</v>
      </c>
      <c r="K14" s="99">
        <f>IFERROR(VLOOKUP(J14,points,2,FALSE),"")</f>
        <v>32.32</v>
      </c>
      <c r="L14" s="76">
        <v>5</v>
      </c>
      <c r="M14" s="77"/>
      <c r="N14" s="76"/>
      <c r="O14" s="76"/>
      <c r="P14" s="76">
        <v>10</v>
      </c>
      <c r="Q14" s="99">
        <v>19.5</v>
      </c>
      <c r="R14" s="76"/>
      <c r="S14" s="76"/>
      <c r="T14" s="76">
        <v>3</v>
      </c>
      <c r="U14" s="77"/>
    </row>
    <row r="15" spans="2:21" x14ac:dyDescent="0.25">
      <c r="B15" s="32">
        <v>5</v>
      </c>
      <c r="C15" s="77" t="s">
        <v>61</v>
      </c>
      <c r="D15" s="76" t="s">
        <v>62</v>
      </c>
      <c r="E15" s="76">
        <f t="shared" si="0"/>
        <v>115</v>
      </c>
      <c r="F15" s="76">
        <v>4</v>
      </c>
      <c r="G15" s="99">
        <f t="shared" si="1"/>
        <v>100.5</v>
      </c>
      <c r="H15" s="76">
        <v>64</v>
      </c>
      <c r="I15" s="99">
        <f t="shared" si="2"/>
        <v>4</v>
      </c>
      <c r="J15" s="76"/>
      <c r="K15" s="99"/>
      <c r="L15" s="76"/>
      <c r="M15" s="77"/>
      <c r="N15" s="76">
        <v>9</v>
      </c>
      <c r="O15" s="76"/>
      <c r="P15" s="76">
        <v>18</v>
      </c>
      <c r="Q15" s="99">
        <v>10.5</v>
      </c>
      <c r="R15" s="76"/>
      <c r="S15" s="76"/>
      <c r="T15" s="76">
        <v>20</v>
      </c>
      <c r="U15" s="77"/>
    </row>
    <row r="16" spans="2:21" x14ac:dyDescent="0.25">
      <c r="B16" s="32">
        <v>6</v>
      </c>
      <c r="C16" s="77" t="s">
        <v>63</v>
      </c>
      <c r="D16" s="76" t="s">
        <v>64</v>
      </c>
      <c r="E16" s="76">
        <f t="shared" si="0"/>
        <v>101</v>
      </c>
      <c r="F16" s="76">
        <v>6</v>
      </c>
      <c r="G16" s="99">
        <f t="shared" si="1"/>
        <v>72</v>
      </c>
      <c r="H16" s="76">
        <v>29</v>
      </c>
      <c r="I16" s="99">
        <f t="shared" si="2"/>
        <v>6.5</v>
      </c>
      <c r="J16" s="76">
        <v>32</v>
      </c>
      <c r="K16" s="99">
        <f>IFERROR(VLOOKUP(J16,points,2,FALSE),"")</f>
        <v>6</v>
      </c>
      <c r="L16" s="76">
        <v>18</v>
      </c>
      <c r="M16" s="77"/>
      <c r="N16" s="76">
        <v>7</v>
      </c>
      <c r="O16" s="76"/>
      <c r="P16" s="76">
        <v>14</v>
      </c>
      <c r="Q16" s="99">
        <v>16.5</v>
      </c>
      <c r="R16" s="76"/>
      <c r="S16" s="76"/>
      <c r="T16" s="76">
        <v>21</v>
      </c>
      <c r="U16" s="77"/>
    </row>
    <row r="17" spans="2:21" x14ac:dyDescent="0.25">
      <c r="B17" s="32">
        <v>7</v>
      </c>
      <c r="C17" s="77" t="s">
        <v>69</v>
      </c>
      <c r="D17" s="76" t="s">
        <v>70</v>
      </c>
      <c r="E17" s="76">
        <f t="shared" si="0"/>
        <v>49</v>
      </c>
      <c r="F17" s="76">
        <v>14</v>
      </c>
      <c r="G17" s="99">
        <f t="shared" si="1"/>
        <v>33</v>
      </c>
      <c r="H17" s="76">
        <v>56</v>
      </c>
      <c r="I17" s="99">
        <f t="shared" si="2"/>
        <v>4</v>
      </c>
      <c r="J17" s="76">
        <v>64</v>
      </c>
      <c r="K17" s="99">
        <f>IFERROR(VLOOKUP(J17,points,2,FALSE),"")</f>
        <v>4</v>
      </c>
      <c r="L17" s="76"/>
      <c r="M17" s="77"/>
      <c r="N17" s="76"/>
      <c r="O17" s="76"/>
      <c r="P17" s="76">
        <v>24</v>
      </c>
      <c r="Q17" s="99">
        <v>8</v>
      </c>
      <c r="R17" s="76"/>
      <c r="S17" s="76"/>
      <c r="T17" s="76"/>
      <c r="U17" s="77"/>
    </row>
    <row r="18" spans="2:21" x14ac:dyDescent="0.25">
      <c r="B18" s="32">
        <v>8</v>
      </c>
      <c r="C18" s="77" t="s">
        <v>86</v>
      </c>
      <c r="D18" s="76" t="s">
        <v>87</v>
      </c>
      <c r="E18" s="76">
        <f t="shared" si="0"/>
        <v>43.5</v>
      </c>
      <c r="F18" s="76">
        <v>15</v>
      </c>
      <c r="G18" s="99">
        <f t="shared" si="1"/>
        <v>31.5</v>
      </c>
      <c r="H18" s="76">
        <v>52</v>
      </c>
      <c r="I18" s="99">
        <f t="shared" si="2"/>
        <v>4</v>
      </c>
      <c r="J18" s="76">
        <v>64</v>
      </c>
      <c r="K18" s="99">
        <f>IFERROR(VLOOKUP(J18,points,2,FALSE),"")</f>
        <v>4</v>
      </c>
      <c r="L18" s="76">
        <v>41</v>
      </c>
      <c r="M18" s="77"/>
      <c r="N18" s="76"/>
      <c r="O18" s="76"/>
      <c r="P18" s="76">
        <v>57</v>
      </c>
      <c r="Q18" s="99">
        <v>4</v>
      </c>
      <c r="R18" s="76"/>
      <c r="S18" s="76"/>
      <c r="T18" s="76"/>
      <c r="U18" s="77"/>
    </row>
    <row r="19" spans="2:21" x14ac:dyDescent="0.25">
      <c r="B19" s="32">
        <v>9</v>
      </c>
      <c r="C19" s="77" t="s">
        <v>76</v>
      </c>
      <c r="D19" s="76" t="s">
        <v>77</v>
      </c>
      <c r="E19" s="76">
        <f t="shared" si="0"/>
        <v>42</v>
      </c>
      <c r="F19" s="76">
        <v>12</v>
      </c>
      <c r="G19" s="99">
        <f t="shared" si="1"/>
        <v>36</v>
      </c>
      <c r="H19" s="76">
        <v>80</v>
      </c>
      <c r="I19" s="99">
        <f t="shared" si="2"/>
        <v>2</v>
      </c>
      <c r="J19" s="76"/>
      <c r="K19" s="99"/>
      <c r="L19" s="76"/>
      <c r="M19" s="77"/>
      <c r="N19" s="76">
        <v>16</v>
      </c>
      <c r="O19" s="76"/>
      <c r="P19" s="76">
        <v>64</v>
      </c>
      <c r="Q19" s="99">
        <v>4</v>
      </c>
      <c r="R19" s="76"/>
      <c r="S19" s="76"/>
      <c r="T19" s="76"/>
      <c r="U19" s="77"/>
    </row>
    <row r="20" spans="2:21" x14ac:dyDescent="0.25">
      <c r="B20" s="32">
        <v>10</v>
      </c>
      <c r="C20" s="77" t="s">
        <v>82</v>
      </c>
      <c r="D20" s="76" t="s">
        <v>83</v>
      </c>
      <c r="E20" s="76">
        <f t="shared" si="0"/>
        <v>34.5</v>
      </c>
      <c r="F20" s="76">
        <v>17</v>
      </c>
      <c r="G20" s="99">
        <f t="shared" si="1"/>
        <v>22.5</v>
      </c>
      <c r="H20" s="76">
        <v>40</v>
      </c>
      <c r="I20" s="99">
        <f t="shared" si="2"/>
        <v>4</v>
      </c>
      <c r="J20" s="76">
        <v>64</v>
      </c>
      <c r="K20" s="99">
        <f>IFERROR(VLOOKUP(J20,points,2,FALSE),"")</f>
        <v>4</v>
      </c>
      <c r="L20" s="76"/>
      <c r="M20" s="77"/>
      <c r="N20" s="76"/>
      <c r="O20" s="76"/>
      <c r="P20" s="76">
        <v>40</v>
      </c>
      <c r="Q20" s="99">
        <v>4</v>
      </c>
      <c r="R20" s="76"/>
      <c r="S20" s="76"/>
      <c r="T20" s="76"/>
      <c r="U20" s="77"/>
    </row>
    <row r="21" spans="2:21" x14ac:dyDescent="0.25">
      <c r="B21" s="32">
        <v>11</v>
      </c>
      <c r="C21" s="77" t="s">
        <v>74</v>
      </c>
      <c r="D21" s="76" t="s">
        <v>75</v>
      </c>
      <c r="E21" s="76">
        <f t="shared" si="0"/>
        <v>32.5</v>
      </c>
      <c r="F21" s="76">
        <v>16</v>
      </c>
      <c r="G21" s="99">
        <f t="shared" si="1"/>
        <v>28.5</v>
      </c>
      <c r="H21" s="76">
        <v>48</v>
      </c>
      <c r="I21" s="99">
        <f t="shared" si="2"/>
        <v>4</v>
      </c>
      <c r="J21" s="76"/>
      <c r="K21" s="99"/>
      <c r="L21" s="76"/>
      <c r="M21" s="77"/>
      <c r="N21" s="76"/>
      <c r="O21" s="76"/>
      <c r="P21" s="76"/>
      <c r="Q21" s="99"/>
      <c r="R21" s="76"/>
      <c r="S21" s="76"/>
      <c r="T21" s="76">
        <v>50</v>
      </c>
      <c r="U21" s="77"/>
    </row>
    <row r="22" spans="2:21" x14ac:dyDescent="0.25">
      <c r="B22" s="32">
        <v>12</v>
      </c>
      <c r="C22" s="77" t="s">
        <v>80</v>
      </c>
      <c r="D22" s="76" t="s">
        <v>81</v>
      </c>
      <c r="E22" s="76">
        <f t="shared" si="0"/>
        <v>31</v>
      </c>
      <c r="F22" s="76">
        <v>18</v>
      </c>
      <c r="G22" s="99">
        <f t="shared" si="1"/>
        <v>21</v>
      </c>
      <c r="H22" s="76">
        <v>80</v>
      </c>
      <c r="I22" s="99">
        <f t="shared" si="2"/>
        <v>2</v>
      </c>
      <c r="J22" s="76">
        <v>64</v>
      </c>
      <c r="K22" s="99">
        <f>IFERROR(VLOOKUP(J22,points,2,FALSE),"")</f>
        <v>4</v>
      </c>
      <c r="L22" s="76"/>
      <c r="M22" s="77"/>
      <c r="N22" s="76"/>
      <c r="O22" s="76"/>
      <c r="P22" s="76">
        <v>48</v>
      </c>
      <c r="Q22" s="99">
        <v>4</v>
      </c>
      <c r="R22" s="76"/>
      <c r="S22" s="76"/>
      <c r="T22" s="76"/>
      <c r="U22" s="77"/>
    </row>
    <row r="23" spans="2:21" x14ac:dyDescent="0.25">
      <c r="B23" s="32">
        <v>13</v>
      </c>
      <c r="C23" s="90" t="s">
        <v>111</v>
      </c>
      <c r="D23" s="89" t="s">
        <v>112</v>
      </c>
      <c r="E23" s="76">
        <f t="shared" si="0"/>
        <v>23.5</v>
      </c>
      <c r="F23" s="89">
        <v>25</v>
      </c>
      <c r="G23" s="99">
        <f t="shared" si="1"/>
        <v>15.5</v>
      </c>
      <c r="H23" s="76">
        <v>64</v>
      </c>
      <c r="I23" s="99">
        <f t="shared" si="2"/>
        <v>4</v>
      </c>
      <c r="J23" s="76">
        <v>64</v>
      </c>
      <c r="K23" s="99">
        <f>IFERROR(VLOOKUP(J23,points,2,FALSE),"")</f>
        <v>4</v>
      </c>
      <c r="L23" s="76"/>
      <c r="M23" s="77"/>
      <c r="N23" s="76"/>
      <c r="O23" s="76"/>
      <c r="P23" s="76"/>
      <c r="Q23" s="99"/>
      <c r="R23" s="76"/>
      <c r="S23" s="76"/>
      <c r="T23" s="76"/>
      <c r="U23" s="77"/>
    </row>
    <row r="24" spans="2:21" x14ac:dyDescent="0.25">
      <c r="B24" s="32">
        <v>14</v>
      </c>
      <c r="C24" s="90" t="s">
        <v>107</v>
      </c>
      <c r="D24" s="89" t="s">
        <v>108</v>
      </c>
      <c r="E24" s="76">
        <f t="shared" si="0"/>
        <v>21.5</v>
      </c>
      <c r="F24" s="89">
        <v>19</v>
      </c>
      <c r="G24" s="99">
        <f t="shared" si="1"/>
        <v>19.5</v>
      </c>
      <c r="H24" s="76"/>
      <c r="I24" s="99" t="str">
        <f t="shared" si="2"/>
        <v/>
      </c>
      <c r="J24" s="76"/>
      <c r="K24" s="99"/>
      <c r="L24" s="76"/>
      <c r="M24" s="77"/>
      <c r="N24" s="76"/>
      <c r="O24" s="76"/>
      <c r="P24" s="76">
        <v>65</v>
      </c>
      <c r="Q24" s="99">
        <v>2</v>
      </c>
      <c r="R24" s="76"/>
      <c r="S24" s="76"/>
      <c r="T24" s="76"/>
      <c r="U24" s="77"/>
    </row>
    <row r="25" spans="2:21" x14ac:dyDescent="0.25">
      <c r="B25" s="32">
        <v>15</v>
      </c>
      <c r="C25" s="90" t="s">
        <v>113</v>
      </c>
      <c r="D25" s="89" t="s">
        <v>114</v>
      </c>
      <c r="E25" s="76">
        <f t="shared" si="0"/>
        <v>21</v>
      </c>
      <c r="F25" s="89">
        <v>26</v>
      </c>
      <c r="G25" s="99">
        <f t="shared" si="1"/>
        <v>15</v>
      </c>
      <c r="H25" s="76">
        <v>96</v>
      </c>
      <c r="I25" s="99">
        <f t="shared" si="2"/>
        <v>2</v>
      </c>
      <c r="J25" s="76">
        <v>64</v>
      </c>
      <c r="K25" s="99">
        <f>IFERROR(VLOOKUP(J25,points,2,FALSE),"")</f>
        <v>4</v>
      </c>
      <c r="L25" s="76"/>
      <c r="M25" s="77"/>
      <c r="N25" s="76"/>
      <c r="O25" s="76"/>
      <c r="P25" s="76"/>
      <c r="Q25" s="99"/>
      <c r="R25" s="76"/>
      <c r="S25" s="76"/>
      <c r="T25" s="76"/>
      <c r="U25" s="77"/>
    </row>
    <row r="26" spans="2:21" x14ac:dyDescent="0.25">
      <c r="B26" s="32">
        <v>16</v>
      </c>
      <c r="C26" s="77" t="s">
        <v>94</v>
      </c>
      <c r="D26" s="76" t="s">
        <v>95</v>
      </c>
      <c r="E26" s="76">
        <f t="shared" si="0"/>
        <v>20</v>
      </c>
      <c r="F26" s="76">
        <v>20</v>
      </c>
      <c r="G26" s="99">
        <f t="shared" si="1"/>
        <v>18</v>
      </c>
      <c r="H26" s="76">
        <v>112</v>
      </c>
      <c r="I26" s="99">
        <f t="shared" si="2"/>
        <v>2</v>
      </c>
      <c r="J26" s="76"/>
      <c r="K26" s="99"/>
      <c r="L26" s="76"/>
      <c r="M26" s="77"/>
      <c r="N26" s="76"/>
      <c r="O26" s="76"/>
      <c r="P26" s="76"/>
      <c r="Q26" s="99"/>
      <c r="R26" s="76"/>
      <c r="S26" s="76"/>
      <c r="T26" s="76"/>
      <c r="U26" s="77"/>
    </row>
    <row r="27" spans="2:21" x14ac:dyDescent="0.25">
      <c r="B27" s="32">
        <v>17</v>
      </c>
      <c r="C27" s="77" t="s">
        <v>96</v>
      </c>
      <c r="D27" s="76" t="s">
        <v>97</v>
      </c>
      <c r="E27" s="76">
        <f t="shared" si="0"/>
        <v>18.5</v>
      </c>
      <c r="F27" s="76">
        <v>23</v>
      </c>
      <c r="G27" s="99">
        <f t="shared" si="1"/>
        <v>16.5</v>
      </c>
      <c r="H27" s="76"/>
      <c r="I27" s="99" t="str">
        <f t="shared" si="2"/>
        <v/>
      </c>
      <c r="J27" s="76"/>
      <c r="K27" s="99"/>
      <c r="L27" s="76"/>
      <c r="M27" s="77"/>
      <c r="N27" s="76"/>
      <c r="O27" s="76"/>
      <c r="P27" s="76">
        <v>76</v>
      </c>
      <c r="Q27" s="99">
        <v>2</v>
      </c>
      <c r="R27" s="76"/>
      <c r="S27" s="76"/>
      <c r="T27" s="76"/>
      <c r="U27" s="77"/>
    </row>
    <row r="28" spans="2:21" x14ac:dyDescent="0.25">
      <c r="B28" s="32">
        <v>18</v>
      </c>
      <c r="C28" s="77" t="s">
        <v>121</v>
      </c>
      <c r="D28" s="76" t="s">
        <v>122</v>
      </c>
      <c r="E28" s="76">
        <f t="shared" si="0"/>
        <v>18</v>
      </c>
      <c r="F28" s="76">
        <v>32</v>
      </c>
      <c r="G28" s="99">
        <f t="shared" si="1"/>
        <v>12</v>
      </c>
      <c r="H28" s="76">
        <v>80</v>
      </c>
      <c r="I28" s="99">
        <f t="shared" si="2"/>
        <v>2</v>
      </c>
      <c r="J28" s="76">
        <v>64</v>
      </c>
      <c r="K28" s="99">
        <f>IFERROR(VLOOKUP(J28,points,2,FALSE),"")</f>
        <v>4</v>
      </c>
      <c r="L28" s="76"/>
      <c r="M28" s="77"/>
      <c r="N28" s="76"/>
      <c r="O28" s="76"/>
      <c r="P28" s="76"/>
      <c r="Q28" s="99"/>
      <c r="R28" s="76"/>
      <c r="S28" s="76"/>
      <c r="T28" s="76">
        <v>73</v>
      </c>
      <c r="U28" s="77"/>
    </row>
    <row r="29" spans="2:21" x14ac:dyDescent="0.25">
      <c r="B29" s="32">
        <v>19</v>
      </c>
      <c r="C29" s="96" t="s">
        <v>10</v>
      </c>
      <c r="D29" s="76" t="s">
        <v>11</v>
      </c>
      <c r="E29" s="76">
        <f t="shared" si="0"/>
        <v>18</v>
      </c>
      <c r="F29" s="76">
        <v>12</v>
      </c>
      <c r="G29" s="99">
        <v>18</v>
      </c>
      <c r="H29" s="76"/>
      <c r="I29" s="99" t="str">
        <f t="shared" si="2"/>
        <v/>
      </c>
      <c r="J29" s="76"/>
      <c r="K29" s="99"/>
      <c r="L29" s="76"/>
      <c r="M29" s="76"/>
      <c r="N29" s="76"/>
      <c r="O29" s="76"/>
      <c r="P29" s="76"/>
      <c r="Q29" s="99"/>
      <c r="R29" s="77"/>
      <c r="S29" s="77"/>
      <c r="T29" s="76"/>
      <c r="U29" s="76"/>
    </row>
    <row r="30" spans="2:21" x14ac:dyDescent="0.25">
      <c r="B30" s="32">
        <v>20</v>
      </c>
      <c r="C30" s="77" t="s">
        <v>92</v>
      </c>
      <c r="D30" s="76" t="s">
        <v>93</v>
      </c>
      <c r="E30" s="76">
        <f t="shared" si="0"/>
        <v>17.5</v>
      </c>
      <c r="F30" s="76">
        <v>21</v>
      </c>
      <c r="G30" s="99">
        <f>IFERROR(VLOOKUP(F30,points,3,FALSE),"")</f>
        <v>17.5</v>
      </c>
      <c r="H30" s="76"/>
      <c r="I30" s="99" t="str">
        <f t="shared" si="2"/>
        <v/>
      </c>
      <c r="J30" s="76"/>
      <c r="K30" s="99"/>
      <c r="L30" s="76"/>
      <c r="M30" s="77"/>
      <c r="N30" s="76"/>
      <c r="O30" s="76"/>
      <c r="P30" s="76"/>
      <c r="Q30" s="99"/>
      <c r="R30" s="76"/>
      <c r="S30" s="76"/>
      <c r="T30" s="76"/>
      <c r="U30" s="77"/>
    </row>
    <row r="31" spans="2:21" x14ac:dyDescent="0.25">
      <c r="B31" s="32">
        <v>21</v>
      </c>
      <c r="C31" s="77" t="s">
        <v>90</v>
      </c>
      <c r="D31" s="76" t="s">
        <v>91</v>
      </c>
      <c r="E31" s="76">
        <f t="shared" si="0"/>
        <v>16.5</v>
      </c>
      <c r="F31" s="76">
        <v>27</v>
      </c>
      <c r="G31" s="99">
        <f>IFERROR(VLOOKUP(F31,points,3,FALSE),"")</f>
        <v>14.5</v>
      </c>
      <c r="H31" s="76">
        <v>112</v>
      </c>
      <c r="I31" s="99">
        <f t="shared" si="2"/>
        <v>2</v>
      </c>
      <c r="J31" s="76"/>
      <c r="K31" s="99"/>
      <c r="L31" s="76"/>
      <c r="M31" s="77"/>
      <c r="N31" s="76"/>
      <c r="O31" s="76"/>
      <c r="P31" s="76"/>
      <c r="Q31" s="99"/>
      <c r="R31" s="76"/>
      <c r="S31" s="76"/>
      <c r="T31" s="76"/>
      <c r="U31" s="77"/>
    </row>
    <row r="32" spans="2:21" x14ac:dyDescent="0.25">
      <c r="B32" s="32">
        <v>22</v>
      </c>
      <c r="C32" s="96" t="s">
        <v>30</v>
      </c>
      <c r="D32" s="89" t="s">
        <v>31</v>
      </c>
      <c r="E32" s="76">
        <f t="shared" si="0"/>
        <v>15.75</v>
      </c>
      <c r="F32" s="89">
        <v>15</v>
      </c>
      <c r="G32" s="99">
        <v>15.75</v>
      </c>
      <c r="H32" s="76"/>
      <c r="I32" s="99" t="str">
        <f t="shared" si="2"/>
        <v/>
      </c>
      <c r="J32" s="76"/>
      <c r="K32" s="99"/>
      <c r="L32" s="76"/>
      <c r="M32" s="76"/>
      <c r="N32" s="76"/>
      <c r="O32" s="76"/>
      <c r="P32" s="76"/>
      <c r="Q32" s="99"/>
      <c r="R32" s="77"/>
      <c r="S32" s="77"/>
      <c r="T32" s="76"/>
      <c r="U32" s="76"/>
    </row>
    <row r="33" spans="2:21" x14ac:dyDescent="0.25">
      <c r="B33" s="32">
        <v>23</v>
      </c>
      <c r="C33" s="77" t="s">
        <v>123</v>
      </c>
      <c r="D33" s="76" t="s">
        <v>124</v>
      </c>
      <c r="E33" s="76">
        <f t="shared" si="0"/>
        <v>15.5</v>
      </c>
      <c r="F33" s="76">
        <v>29</v>
      </c>
      <c r="G33" s="99">
        <f>IFERROR(VLOOKUP(F33,points,3,FALSE),"")</f>
        <v>13.5</v>
      </c>
      <c r="H33" s="76">
        <v>96</v>
      </c>
      <c r="I33" s="99">
        <f t="shared" si="2"/>
        <v>2</v>
      </c>
      <c r="J33" s="76"/>
      <c r="K33" s="99"/>
      <c r="L33" s="76"/>
      <c r="M33" s="77"/>
      <c r="N33" s="76"/>
      <c r="O33" s="76"/>
      <c r="P33" s="76"/>
      <c r="Q33" s="99"/>
      <c r="R33" s="76"/>
      <c r="S33" s="76"/>
      <c r="T33" s="76"/>
      <c r="U33" s="77"/>
    </row>
    <row r="34" spans="2:21" x14ac:dyDescent="0.25">
      <c r="B34" s="32">
        <v>24</v>
      </c>
      <c r="C34" s="90" t="s">
        <v>119</v>
      </c>
      <c r="D34" s="89" t="s">
        <v>120</v>
      </c>
      <c r="E34" s="76">
        <f t="shared" si="0"/>
        <v>14</v>
      </c>
      <c r="F34" s="89">
        <v>28</v>
      </c>
      <c r="G34" s="99">
        <f>IFERROR(VLOOKUP(F34,points,3,FALSE),"")</f>
        <v>14</v>
      </c>
      <c r="H34" s="76"/>
      <c r="I34" s="99" t="str">
        <f t="shared" si="2"/>
        <v/>
      </c>
      <c r="J34" s="76"/>
      <c r="K34" s="99"/>
      <c r="L34" s="76"/>
      <c r="M34" s="77"/>
      <c r="N34" s="76"/>
      <c r="O34" s="76"/>
      <c r="P34" s="76"/>
      <c r="Q34" s="99"/>
      <c r="R34" s="76"/>
      <c r="S34" s="76"/>
      <c r="T34" s="76"/>
      <c r="U34" s="77"/>
    </row>
    <row r="35" spans="2:21" x14ac:dyDescent="0.25">
      <c r="B35" s="32">
        <v>25</v>
      </c>
      <c r="C35" s="90" t="s">
        <v>103</v>
      </c>
      <c r="D35" s="89" t="s">
        <v>104</v>
      </c>
      <c r="E35" s="76">
        <f t="shared" si="0"/>
        <v>13</v>
      </c>
      <c r="F35" s="89">
        <v>30</v>
      </c>
      <c r="G35" s="99">
        <f>IFERROR(VLOOKUP(F35,points,3,FALSE),"")</f>
        <v>13</v>
      </c>
      <c r="H35" s="76"/>
      <c r="I35" s="99" t="str">
        <f t="shared" si="2"/>
        <v/>
      </c>
      <c r="J35" s="76"/>
      <c r="K35" s="99"/>
      <c r="L35" s="76"/>
      <c r="M35" s="77"/>
      <c r="N35" s="76"/>
      <c r="O35" s="76"/>
      <c r="P35" s="76"/>
      <c r="Q35" s="99"/>
      <c r="R35" s="76"/>
      <c r="S35" s="76"/>
      <c r="T35" s="76"/>
      <c r="U35" s="77"/>
    </row>
    <row r="36" spans="2:21" x14ac:dyDescent="0.25">
      <c r="B36" s="32">
        <v>26</v>
      </c>
      <c r="C36" s="90" t="s">
        <v>105</v>
      </c>
      <c r="D36" s="89" t="s">
        <v>106</v>
      </c>
      <c r="E36" s="76">
        <f t="shared" si="0"/>
        <v>12</v>
      </c>
      <c r="F36" s="89">
        <v>35</v>
      </c>
      <c r="G36" s="99">
        <f>IFERROR(VLOOKUP(F36,points,3,FALSE),"")</f>
        <v>8</v>
      </c>
      <c r="H36" s="76">
        <v>64</v>
      </c>
      <c r="I36" s="99">
        <f t="shared" si="2"/>
        <v>4</v>
      </c>
      <c r="J36" s="76"/>
      <c r="K36" s="99"/>
      <c r="L36" s="76"/>
      <c r="M36" s="77"/>
      <c r="N36" s="76"/>
      <c r="O36" s="76"/>
      <c r="P36" s="76"/>
      <c r="Q36" s="99"/>
      <c r="R36" s="76"/>
      <c r="S36" s="76"/>
      <c r="T36" s="76"/>
      <c r="U36" s="77"/>
    </row>
    <row r="37" spans="2:21" x14ac:dyDescent="0.25">
      <c r="B37" s="32">
        <v>27</v>
      </c>
      <c r="C37" s="77" t="s">
        <v>125</v>
      </c>
      <c r="D37" s="76" t="s">
        <v>126</v>
      </c>
      <c r="E37" s="76">
        <f t="shared" si="0"/>
        <v>10</v>
      </c>
      <c r="F37" s="76">
        <v>33</v>
      </c>
      <c r="G37" s="99">
        <f>IFERROR(VLOOKUP(F37,points,3,FALSE),"")</f>
        <v>8</v>
      </c>
      <c r="H37" s="76">
        <v>96</v>
      </c>
      <c r="I37" s="99">
        <f t="shared" si="2"/>
        <v>2</v>
      </c>
      <c r="J37" s="76"/>
      <c r="K37" s="99"/>
      <c r="L37" s="76"/>
      <c r="M37" s="77"/>
      <c r="N37" s="76"/>
      <c r="O37" s="76"/>
      <c r="P37" s="76"/>
      <c r="Q37" s="99"/>
      <c r="R37" s="76"/>
      <c r="S37" s="76"/>
      <c r="T37" s="76"/>
      <c r="U37" s="77"/>
    </row>
    <row r="38" spans="2:21" x14ac:dyDescent="0.25">
      <c r="B38" s="32">
        <v>28</v>
      </c>
      <c r="C38" s="96" t="s">
        <v>28</v>
      </c>
      <c r="D38" s="89" t="s">
        <v>29</v>
      </c>
      <c r="E38" s="76">
        <f t="shared" si="0"/>
        <v>9.75</v>
      </c>
      <c r="F38" s="89">
        <v>19</v>
      </c>
      <c r="G38" s="99">
        <v>9.75</v>
      </c>
      <c r="H38" s="76"/>
      <c r="I38" s="99" t="str">
        <f t="shared" si="2"/>
        <v/>
      </c>
      <c r="J38" s="76"/>
      <c r="K38" s="99"/>
      <c r="L38" s="76"/>
      <c r="M38" s="76"/>
      <c r="N38" s="76"/>
      <c r="O38" s="76"/>
      <c r="P38" s="76"/>
      <c r="Q38" s="99"/>
      <c r="R38" s="77"/>
      <c r="S38" s="77"/>
      <c r="T38" s="76"/>
      <c r="U38" s="76"/>
    </row>
    <row r="39" spans="2:21" x14ac:dyDescent="0.25">
      <c r="B39" s="32">
        <v>29</v>
      </c>
      <c r="C39" s="90" t="s">
        <v>117</v>
      </c>
      <c r="D39" s="89" t="s">
        <v>118</v>
      </c>
      <c r="E39" s="76">
        <f t="shared" si="0"/>
        <v>8</v>
      </c>
      <c r="F39" s="89">
        <v>38</v>
      </c>
      <c r="G39" s="99">
        <f>IFERROR(VLOOKUP(F39,points,3,FALSE),"")</f>
        <v>8</v>
      </c>
      <c r="H39" s="76"/>
      <c r="I39" s="99" t="str">
        <f t="shared" si="2"/>
        <v/>
      </c>
      <c r="J39" s="76"/>
      <c r="K39" s="99"/>
      <c r="L39" s="76"/>
      <c r="M39" s="77"/>
      <c r="N39" s="76"/>
      <c r="O39" s="76"/>
      <c r="P39" s="76"/>
      <c r="Q39" s="99"/>
      <c r="R39" s="76"/>
      <c r="S39" s="76"/>
      <c r="T39" s="76"/>
      <c r="U39" s="77"/>
    </row>
    <row r="40" spans="2:21" x14ac:dyDescent="0.25">
      <c r="B40" s="32">
        <v>30</v>
      </c>
      <c r="C40" s="90" t="s">
        <v>109</v>
      </c>
      <c r="D40" s="89" t="s">
        <v>110</v>
      </c>
      <c r="E40" s="76">
        <f t="shared" si="0"/>
        <v>8</v>
      </c>
      <c r="F40" s="89">
        <v>36</v>
      </c>
      <c r="G40" s="99">
        <f>IFERROR(VLOOKUP(F40,points,3,FALSE),"")</f>
        <v>8</v>
      </c>
      <c r="H40" s="76"/>
      <c r="I40" s="99" t="str">
        <f t="shared" si="2"/>
        <v/>
      </c>
      <c r="J40" s="76"/>
      <c r="K40" s="99"/>
      <c r="L40" s="76"/>
      <c r="M40" s="77"/>
      <c r="N40" s="76"/>
      <c r="O40" s="76"/>
      <c r="P40" s="76"/>
      <c r="Q40" s="99"/>
      <c r="R40" s="76"/>
      <c r="S40" s="76"/>
      <c r="T40" s="76"/>
      <c r="U40" s="77"/>
    </row>
    <row r="41" spans="2:21" x14ac:dyDescent="0.25">
      <c r="B41" s="32">
        <v>31</v>
      </c>
      <c r="C41" s="90" t="s">
        <v>115</v>
      </c>
      <c r="D41" s="89" t="s">
        <v>116</v>
      </c>
      <c r="E41" s="76">
        <f t="shared" si="0"/>
        <v>8</v>
      </c>
      <c r="F41" s="89">
        <v>34</v>
      </c>
      <c r="G41" s="99">
        <f>IFERROR(VLOOKUP(F41,points,3,FALSE),"")</f>
        <v>8</v>
      </c>
      <c r="H41" s="76" t="s">
        <v>463</v>
      </c>
      <c r="I41" s="99" t="str">
        <f t="shared" si="2"/>
        <v/>
      </c>
      <c r="J41" s="76"/>
      <c r="K41" s="99"/>
      <c r="L41" s="76"/>
      <c r="M41" s="77"/>
      <c r="N41" s="76"/>
      <c r="O41" s="76"/>
      <c r="P41" s="76"/>
      <c r="Q41" s="99"/>
      <c r="R41" s="76"/>
      <c r="S41" s="76"/>
      <c r="T41" s="76"/>
      <c r="U41" s="77"/>
    </row>
    <row r="42" spans="2:21" x14ac:dyDescent="0.25">
      <c r="B42" s="32">
        <v>32</v>
      </c>
      <c r="C42" s="77" t="s">
        <v>474</v>
      </c>
      <c r="D42" s="79">
        <v>39683</v>
      </c>
      <c r="E42" s="76">
        <f t="shared" si="0"/>
        <v>2</v>
      </c>
      <c r="F42" s="76"/>
      <c r="G42" s="99"/>
      <c r="H42" s="76">
        <v>100</v>
      </c>
      <c r="I42" s="99">
        <f t="shared" si="2"/>
        <v>2</v>
      </c>
      <c r="J42" s="76"/>
      <c r="K42" s="99"/>
      <c r="L42" s="76"/>
      <c r="M42" s="77"/>
      <c r="N42" s="76"/>
      <c r="O42" s="76"/>
      <c r="P42" s="76"/>
      <c r="Q42" s="99"/>
      <c r="R42" s="76"/>
      <c r="S42" s="76"/>
      <c r="T42" s="76"/>
      <c r="U42" s="77"/>
    </row>
    <row r="44" spans="2:21" x14ac:dyDescent="0.25">
      <c r="C44" s="103" t="s">
        <v>527</v>
      </c>
    </row>
    <row r="45" spans="2:21" x14ac:dyDescent="0.25">
      <c r="B45" s="28" t="s">
        <v>458</v>
      </c>
    </row>
    <row r="46" spans="2:21" x14ac:dyDescent="0.25">
      <c r="B46" s="29" t="s">
        <v>459</v>
      </c>
      <c r="C46" s="22" t="s">
        <v>460</v>
      </c>
    </row>
    <row r="47" spans="2:21" x14ac:dyDescent="0.25">
      <c r="B47" s="29" t="s">
        <v>459</v>
      </c>
      <c r="C47" s="22" t="s">
        <v>461</v>
      </c>
    </row>
    <row r="48" spans="2:21" x14ac:dyDescent="0.25">
      <c r="B48" s="29" t="s">
        <v>459</v>
      </c>
      <c r="C48" s="22" t="s">
        <v>462</v>
      </c>
    </row>
  </sheetData>
  <sortState ref="C11:S52">
    <sortCondition descending="1" ref="E11:E52"/>
  </sortState>
  <mergeCells count="12">
    <mergeCell ref="T9:U9"/>
    <mergeCell ref="R9:S9"/>
    <mergeCell ref="P9:Q9"/>
    <mergeCell ref="B9:B10"/>
    <mergeCell ref="C9:C10"/>
    <mergeCell ref="D9:D10"/>
    <mergeCell ref="F9:G9"/>
    <mergeCell ref="N9:O9"/>
    <mergeCell ref="L9:M9"/>
    <mergeCell ref="J9:K9"/>
    <mergeCell ref="H9:I9"/>
    <mergeCell ref="E9:E10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55"/>
  <sheetViews>
    <sheetView topLeftCell="B9" workbookViewId="0">
      <pane xSplit="2" topLeftCell="L1" activePane="topRight" state="frozen"/>
      <selection activeCell="B1" sqref="B1"/>
      <selection pane="topRight" activeCell="T29" sqref="T29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7109375" style="22" customWidth="1"/>
    <col min="4" max="4" width="12.28515625" style="22" customWidth="1"/>
    <col min="5" max="5" width="11.5703125" style="22" customWidth="1"/>
    <col min="6" max="9" width="7.85546875" style="17" customWidth="1"/>
    <col min="10" max="11" width="8.85546875" style="17"/>
    <col min="12" max="12" width="10.7109375" style="17" customWidth="1"/>
    <col min="13" max="13" width="10.28515625" style="22" customWidth="1"/>
    <col min="14" max="19" width="8.85546875" style="22"/>
    <col min="20" max="20" width="10.7109375" style="22" customWidth="1"/>
    <col min="21" max="16384" width="8.85546875" style="22"/>
  </cols>
  <sheetData>
    <row r="3" spans="2:21" x14ac:dyDescent="0.25">
      <c r="B3" s="14" t="s">
        <v>490</v>
      </c>
      <c r="C3" s="14"/>
      <c r="D3" s="14"/>
      <c r="E3" s="14"/>
      <c r="F3" s="16"/>
    </row>
    <row r="4" spans="2:21" x14ac:dyDescent="0.25">
      <c r="B4" s="25" t="s">
        <v>526</v>
      </c>
      <c r="C4" s="14"/>
      <c r="D4" s="14"/>
      <c r="E4" s="14"/>
      <c r="F4" s="16"/>
    </row>
    <row r="6" spans="2:21" x14ac:dyDescent="0.25">
      <c r="C6" s="143"/>
      <c r="D6" s="143"/>
      <c r="E6" s="16"/>
      <c r="F6" s="16"/>
    </row>
    <row r="7" spans="2:21" x14ac:dyDescent="0.25">
      <c r="B7" s="26" t="s">
        <v>127</v>
      </c>
      <c r="C7" s="27"/>
    </row>
    <row r="9" spans="2:21" ht="15" customHeight="1" x14ac:dyDescent="0.25">
      <c r="B9" s="141" t="s">
        <v>455</v>
      </c>
      <c r="C9" s="136" t="s">
        <v>1</v>
      </c>
      <c r="D9" s="136" t="s">
        <v>2</v>
      </c>
      <c r="E9" s="144" t="s">
        <v>473</v>
      </c>
      <c r="F9" s="134" t="s">
        <v>452</v>
      </c>
      <c r="G9" s="135"/>
      <c r="H9" s="136" t="s">
        <v>502</v>
      </c>
      <c r="I9" s="136"/>
      <c r="J9" s="128" t="s">
        <v>501</v>
      </c>
      <c r="K9" s="129"/>
      <c r="L9" s="128" t="s">
        <v>503</v>
      </c>
      <c r="M9" s="129"/>
      <c r="N9" s="128" t="s">
        <v>507</v>
      </c>
      <c r="O9" s="129"/>
      <c r="P9" s="128" t="s">
        <v>520</v>
      </c>
      <c r="Q9" s="129"/>
      <c r="R9" s="139" t="s">
        <v>525</v>
      </c>
      <c r="S9" s="140"/>
      <c r="T9" s="128" t="s">
        <v>543</v>
      </c>
      <c r="U9" s="129"/>
    </row>
    <row r="10" spans="2:21" x14ac:dyDescent="0.25">
      <c r="B10" s="141"/>
      <c r="C10" s="136"/>
      <c r="D10" s="136"/>
      <c r="E10" s="145"/>
      <c r="F10" s="18" t="s">
        <v>455</v>
      </c>
      <c r="G10" s="19" t="s">
        <v>454</v>
      </c>
      <c r="H10" s="69" t="s">
        <v>455</v>
      </c>
      <c r="I10" s="68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88" t="s">
        <v>455</v>
      </c>
      <c r="S10" s="87" t="s">
        <v>454</v>
      </c>
      <c r="T10" s="93" t="s">
        <v>455</v>
      </c>
      <c r="U10" s="92" t="s">
        <v>454</v>
      </c>
    </row>
    <row r="11" spans="2:21" x14ac:dyDescent="0.25">
      <c r="B11" s="32">
        <v>1</v>
      </c>
      <c r="C11" s="23" t="s">
        <v>132</v>
      </c>
      <c r="D11" s="21" t="s">
        <v>133</v>
      </c>
      <c r="E11" s="21">
        <f t="shared" ref="E11:E49" si="0">SUM(G11,I11, K11, Q11)</f>
        <v>68</v>
      </c>
      <c r="F11" s="21">
        <v>8</v>
      </c>
      <c r="G11" s="98">
        <f>IFERROR(VLOOKUP(F11,points,3,FALSE),"")</f>
        <v>54</v>
      </c>
      <c r="H11" s="21">
        <v>57</v>
      </c>
      <c r="I11" s="98">
        <f>IFERROR(VLOOKUP(H11,points,2,FALSE),"")</f>
        <v>4</v>
      </c>
      <c r="J11" s="21">
        <v>32</v>
      </c>
      <c r="K11" s="98">
        <f>IFERROR(VLOOKUP(J11,points,2,FALSE),"")</f>
        <v>6</v>
      </c>
      <c r="L11" s="76">
        <v>31</v>
      </c>
      <c r="M11" s="77"/>
      <c r="N11" s="21">
        <v>29</v>
      </c>
      <c r="O11" s="21"/>
      <c r="P11" s="21">
        <v>56</v>
      </c>
      <c r="Q11" s="98">
        <v>4</v>
      </c>
      <c r="R11" s="100"/>
      <c r="S11" s="21"/>
      <c r="T11" s="76"/>
      <c r="U11" s="77"/>
    </row>
    <row r="12" spans="2:21" x14ac:dyDescent="0.25">
      <c r="B12" s="32">
        <v>2</v>
      </c>
      <c r="C12" s="102" t="s">
        <v>53</v>
      </c>
      <c r="D12" s="21" t="s">
        <v>54</v>
      </c>
      <c r="E12" s="21">
        <f t="shared" si="0"/>
        <v>67.63</v>
      </c>
      <c r="F12" s="21">
        <v>5</v>
      </c>
      <c r="G12" s="98">
        <v>40.5</v>
      </c>
      <c r="H12" s="21">
        <v>6</v>
      </c>
      <c r="I12" s="98">
        <v>18</v>
      </c>
      <c r="J12" s="21">
        <v>16</v>
      </c>
      <c r="K12" s="98">
        <v>7.13</v>
      </c>
      <c r="L12" s="76">
        <v>8</v>
      </c>
      <c r="M12" s="77"/>
      <c r="N12" s="21" t="s">
        <v>512</v>
      </c>
      <c r="O12" s="21"/>
      <c r="P12" s="21">
        <v>40</v>
      </c>
      <c r="Q12" s="98">
        <v>2</v>
      </c>
      <c r="R12" s="100">
        <v>12</v>
      </c>
      <c r="S12" s="21"/>
      <c r="T12" s="76">
        <v>13</v>
      </c>
      <c r="U12" s="77"/>
    </row>
    <row r="13" spans="2:21" x14ac:dyDescent="0.25">
      <c r="B13" s="32">
        <v>3</v>
      </c>
      <c r="C13" s="23" t="s">
        <v>136</v>
      </c>
      <c r="D13" s="21" t="s">
        <v>137</v>
      </c>
      <c r="E13" s="21">
        <f t="shared" si="0"/>
        <v>55</v>
      </c>
      <c r="F13" s="21">
        <v>9</v>
      </c>
      <c r="G13" s="98">
        <f>IFERROR(VLOOKUP(F13,points,3,FALSE),"")</f>
        <v>45</v>
      </c>
      <c r="H13" s="21">
        <v>64</v>
      </c>
      <c r="I13" s="98">
        <f>IFERROR(VLOOKUP(H13,points,2,FALSE),"")</f>
        <v>4</v>
      </c>
      <c r="J13" s="21">
        <v>32</v>
      </c>
      <c r="K13" s="98">
        <f>IFERROR(VLOOKUP(J13,points,2,FALSE),"")</f>
        <v>6</v>
      </c>
      <c r="L13" s="76">
        <v>26</v>
      </c>
      <c r="M13" s="77"/>
      <c r="N13" s="21"/>
      <c r="O13" s="21"/>
      <c r="P13" s="21"/>
      <c r="Q13" s="98"/>
      <c r="R13" s="100"/>
      <c r="S13" s="21"/>
      <c r="T13" s="76"/>
      <c r="U13" s="77"/>
    </row>
    <row r="14" spans="2:21" x14ac:dyDescent="0.25">
      <c r="B14" s="32">
        <v>4</v>
      </c>
      <c r="C14" s="23" t="s">
        <v>138</v>
      </c>
      <c r="D14" s="21" t="s">
        <v>139</v>
      </c>
      <c r="E14" s="21">
        <f t="shared" si="0"/>
        <v>47</v>
      </c>
      <c r="F14" s="21">
        <v>10</v>
      </c>
      <c r="G14" s="98">
        <f>IFERROR(VLOOKUP(F14,points,3,FALSE),"")</f>
        <v>39</v>
      </c>
      <c r="H14" s="21">
        <v>64</v>
      </c>
      <c r="I14" s="98">
        <f>IFERROR(VLOOKUP(H14,points,2,FALSE),"")</f>
        <v>4</v>
      </c>
      <c r="J14" s="21">
        <v>64</v>
      </c>
      <c r="K14" s="98">
        <f>IFERROR(VLOOKUP(J14,points,2,FALSE),"")</f>
        <v>4</v>
      </c>
      <c r="L14" s="76"/>
      <c r="M14" s="77"/>
      <c r="N14" s="21"/>
      <c r="O14" s="21"/>
      <c r="P14" s="21"/>
      <c r="Q14" s="98"/>
      <c r="R14" s="100"/>
      <c r="S14" s="21"/>
      <c r="T14" s="76"/>
      <c r="U14" s="77"/>
    </row>
    <row r="15" spans="2:21" x14ac:dyDescent="0.25">
      <c r="B15" s="32">
        <v>5</v>
      </c>
      <c r="C15" s="23" t="s">
        <v>144</v>
      </c>
      <c r="D15" s="21" t="s">
        <v>145</v>
      </c>
      <c r="E15" s="21">
        <f t="shared" si="0"/>
        <v>46.5</v>
      </c>
      <c r="F15" s="21">
        <v>13</v>
      </c>
      <c r="G15" s="98">
        <f>IFERROR(VLOOKUP(F15,points,3,FALSE),"")</f>
        <v>34.5</v>
      </c>
      <c r="H15" s="21">
        <v>81</v>
      </c>
      <c r="I15" s="98">
        <f>IFERROR(VLOOKUP(H15,points,2,FALSE),"")</f>
        <v>2</v>
      </c>
      <c r="J15" s="21">
        <v>32</v>
      </c>
      <c r="K15" s="98">
        <f>IFERROR(VLOOKUP(J15,points,2,FALSE),"")</f>
        <v>6</v>
      </c>
      <c r="L15" s="76">
        <v>23</v>
      </c>
      <c r="M15" s="77"/>
      <c r="N15" s="21"/>
      <c r="O15" s="21"/>
      <c r="P15" s="21">
        <v>48</v>
      </c>
      <c r="Q15" s="98">
        <v>4</v>
      </c>
      <c r="R15" s="100"/>
      <c r="S15" s="21"/>
      <c r="T15" s="76">
        <v>16</v>
      </c>
      <c r="U15" s="77"/>
    </row>
    <row r="16" spans="2:21" x14ac:dyDescent="0.25">
      <c r="B16" s="32">
        <v>6</v>
      </c>
      <c r="C16" s="23" t="s">
        <v>152</v>
      </c>
      <c r="D16" s="21" t="s">
        <v>153</v>
      </c>
      <c r="E16" s="21">
        <f t="shared" si="0"/>
        <v>41.5</v>
      </c>
      <c r="F16" s="21">
        <v>15</v>
      </c>
      <c r="G16" s="98">
        <f>IFERROR(VLOOKUP(F16,points,3,FALSE),"")</f>
        <v>31.5</v>
      </c>
      <c r="H16" s="21">
        <v>80</v>
      </c>
      <c r="I16" s="98">
        <f>IFERROR(VLOOKUP(H16,points,2,FALSE),"")</f>
        <v>2</v>
      </c>
      <c r="J16" s="21">
        <v>64</v>
      </c>
      <c r="K16" s="98">
        <f>IFERROR(VLOOKUP(J16,points,2,FALSE),"")</f>
        <v>4</v>
      </c>
      <c r="L16" s="76">
        <v>27</v>
      </c>
      <c r="M16" s="77"/>
      <c r="N16" s="21">
        <v>15</v>
      </c>
      <c r="O16" s="21"/>
      <c r="P16" s="21">
        <v>64</v>
      </c>
      <c r="Q16" s="98">
        <v>4</v>
      </c>
      <c r="R16" s="100"/>
      <c r="S16" s="21"/>
      <c r="T16" s="76">
        <v>24</v>
      </c>
      <c r="U16" s="77"/>
    </row>
    <row r="17" spans="2:21" x14ac:dyDescent="0.25">
      <c r="B17" s="32">
        <v>7</v>
      </c>
      <c r="C17" s="102" t="s">
        <v>59</v>
      </c>
      <c r="D17" s="21" t="s">
        <v>60</v>
      </c>
      <c r="E17" s="21">
        <f t="shared" si="0"/>
        <v>40.880000000000003</v>
      </c>
      <c r="F17" s="21">
        <v>7</v>
      </c>
      <c r="G17" s="98">
        <v>32.25</v>
      </c>
      <c r="H17" s="21">
        <v>27</v>
      </c>
      <c r="I17" s="98">
        <v>3.63</v>
      </c>
      <c r="J17" s="21">
        <v>32</v>
      </c>
      <c r="K17" s="98">
        <v>3</v>
      </c>
      <c r="L17" s="76">
        <v>23</v>
      </c>
      <c r="M17" s="77"/>
      <c r="N17" s="21"/>
      <c r="O17" s="21"/>
      <c r="P17" s="21">
        <v>56</v>
      </c>
      <c r="Q17" s="98">
        <v>2</v>
      </c>
      <c r="R17" s="100"/>
      <c r="S17" s="21"/>
      <c r="T17" s="76">
        <v>19</v>
      </c>
      <c r="U17" s="77"/>
    </row>
    <row r="18" spans="2:21" x14ac:dyDescent="0.25">
      <c r="B18" s="32">
        <v>8</v>
      </c>
      <c r="C18" s="23" t="s">
        <v>158</v>
      </c>
      <c r="D18" s="21" t="s">
        <v>159</v>
      </c>
      <c r="E18" s="21">
        <f t="shared" si="0"/>
        <v>39.5</v>
      </c>
      <c r="F18" s="21">
        <v>11</v>
      </c>
      <c r="G18" s="98">
        <f>IFERROR(VLOOKUP(F18,points,3,FALSE),"")</f>
        <v>37.5</v>
      </c>
      <c r="H18" s="21">
        <v>98</v>
      </c>
      <c r="I18" s="98">
        <f>IFERROR(VLOOKUP(H18,points,2,FALSE),"")</f>
        <v>2</v>
      </c>
      <c r="J18" s="21"/>
      <c r="K18" s="98"/>
      <c r="L18" s="76"/>
      <c r="M18" s="77"/>
      <c r="N18" s="21"/>
      <c r="O18" s="21"/>
      <c r="P18" s="21"/>
      <c r="Q18" s="98"/>
      <c r="R18" s="100"/>
      <c r="S18" s="21"/>
      <c r="T18" s="76"/>
      <c r="U18" s="77"/>
    </row>
    <row r="19" spans="2:21" x14ac:dyDescent="0.25">
      <c r="B19" s="32">
        <v>9</v>
      </c>
      <c r="C19" s="23" t="s">
        <v>146</v>
      </c>
      <c r="D19" s="21" t="s">
        <v>147</v>
      </c>
      <c r="E19" s="21">
        <f t="shared" si="0"/>
        <v>38</v>
      </c>
      <c r="F19" s="21">
        <v>12</v>
      </c>
      <c r="G19" s="98">
        <f>IFERROR(VLOOKUP(F19,points,3,FALSE),"")</f>
        <v>36</v>
      </c>
      <c r="H19" s="21">
        <v>68</v>
      </c>
      <c r="I19" s="98">
        <f>IFERROR(VLOOKUP(H19,points,2,FALSE),"")</f>
        <v>2</v>
      </c>
      <c r="J19" s="21"/>
      <c r="K19" s="98"/>
      <c r="L19" s="76"/>
      <c r="M19" s="77"/>
      <c r="N19" s="21"/>
      <c r="O19" s="21"/>
      <c r="P19" s="21"/>
      <c r="Q19" s="98"/>
      <c r="R19" s="100"/>
      <c r="S19" s="21"/>
      <c r="T19" s="76"/>
      <c r="U19" s="77"/>
    </row>
    <row r="20" spans="2:21" x14ac:dyDescent="0.25">
      <c r="B20" s="32">
        <v>10</v>
      </c>
      <c r="C20" s="23" t="s">
        <v>156</v>
      </c>
      <c r="D20" s="21" t="s">
        <v>157</v>
      </c>
      <c r="E20" s="21">
        <f t="shared" si="0"/>
        <v>35</v>
      </c>
      <c r="F20" s="21">
        <v>14</v>
      </c>
      <c r="G20" s="98">
        <f>IFERROR(VLOOKUP(F20,points,3,FALSE),"")</f>
        <v>33</v>
      </c>
      <c r="H20" s="21">
        <v>80</v>
      </c>
      <c r="I20" s="98">
        <f>IFERROR(VLOOKUP(H20,points,2,FALSE),"")</f>
        <v>2</v>
      </c>
      <c r="J20" s="21"/>
      <c r="K20" s="98"/>
      <c r="L20" s="76"/>
      <c r="M20" s="77"/>
      <c r="N20" s="21"/>
      <c r="O20" s="21"/>
      <c r="P20" s="21"/>
      <c r="Q20" s="98"/>
      <c r="R20" s="100"/>
      <c r="S20" s="21"/>
      <c r="T20" s="76"/>
      <c r="U20" s="77"/>
    </row>
    <row r="21" spans="2:21" x14ac:dyDescent="0.25">
      <c r="B21" s="32">
        <v>11</v>
      </c>
      <c r="C21" s="102" t="s">
        <v>71</v>
      </c>
      <c r="D21" s="21" t="s">
        <v>68</v>
      </c>
      <c r="E21" s="21">
        <f t="shared" si="0"/>
        <v>34</v>
      </c>
      <c r="F21" s="21">
        <v>8</v>
      </c>
      <c r="G21" s="98">
        <v>27</v>
      </c>
      <c r="H21" s="21">
        <v>48</v>
      </c>
      <c r="I21" s="98">
        <v>2</v>
      </c>
      <c r="J21" s="21">
        <v>32</v>
      </c>
      <c r="K21" s="98">
        <v>3</v>
      </c>
      <c r="L21" s="76"/>
      <c r="M21" s="77"/>
      <c r="N21" s="21" t="s">
        <v>509</v>
      </c>
      <c r="O21" s="21"/>
      <c r="P21" s="21">
        <v>64</v>
      </c>
      <c r="Q21" s="98">
        <v>2</v>
      </c>
      <c r="R21" s="100"/>
      <c r="S21" s="21"/>
      <c r="T21" s="76"/>
      <c r="U21" s="77"/>
    </row>
    <row r="22" spans="2:21" x14ac:dyDescent="0.25">
      <c r="B22" s="32">
        <v>12</v>
      </c>
      <c r="C22" s="24" t="s">
        <v>164</v>
      </c>
      <c r="D22" s="106" t="s">
        <v>529</v>
      </c>
      <c r="E22" s="21">
        <f t="shared" si="0"/>
        <v>28.5</v>
      </c>
      <c r="F22" s="21">
        <v>16</v>
      </c>
      <c r="G22" s="98">
        <f>IFERROR(VLOOKUP(F22,points,3,FALSE),"")</f>
        <v>28.5</v>
      </c>
      <c r="H22" s="21"/>
      <c r="I22" s="98" t="str">
        <f>IFERROR(VLOOKUP(H22,points,2,FALSE),"")</f>
        <v/>
      </c>
      <c r="J22" s="21"/>
      <c r="K22" s="98"/>
      <c r="L22" s="76"/>
      <c r="M22" s="77"/>
      <c r="N22" s="21"/>
      <c r="O22" s="21"/>
      <c r="P22" s="21"/>
      <c r="Q22" s="98"/>
      <c r="R22" s="100"/>
      <c r="S22" s="21"/>
      <c r="T22" s="76"/>
      <c r="U22" s="77"/>
    </row>
    <row r="23" spans="2:21" x14ac:dyDescent="0.25">
      <c r="B23" s="32">
        <v>13</v>
      </c>
      <c r="C23" s="102" t="s">
        <v>84</v>
      </c>
      <c r="D23" s="21" t="s">
        <v>85</v>
      </c>
      <c r="E23" s="21">
        <f t="shared" si="0"/>
        <v>27.63</v>
      </c>
      <c r="F23" s="21">
        <v>10</v>
      </c>
      <c r="G23" s="98">
        <v>19.5</v>
      </c>
      <c r="H23" s="21">
        <v>23</v>
      </c>
      <c r="I23" s="98">
        <v>4.13</v>
      </c>
      <c r="J23" s="21">
        <v>64</v>
      </c>
      <c r="K23" s="98">
        <v>2</v>
      </c>
      <c r="L23" s="76"/>
      <c r="M23" s="77"/>
      <c r="N23" s="21" t="s">
        <v>511</v>
      </c>
      <c r="O23" s="21"/>
      <c r="P23" s="21">
        <v>48</v>
      </c>
      <c r="Q23" s="98">
        <v>2</v>
      </c>
      <c r="R23" s="100"/>
      <c r="S23" s="21"/>
      <c r="T23" s="76"/>
      <c r="U23" s="77"/>
    </row>
    <row r="24" spans="2:21" x14ac:dyDescent="0.25">
      <c r="B24" s="32">
        <v>14</v>
      </c>
      <c r="C24" s="23" t="s">
        <v>165</v>
      </c>
      <c r="D24" s="21" t="s">
        <v>166</v>
      </c>
      <c r="E24" s="21">
        <f t="shared" si="0"/>
        <v>27</v>
      </c>
      <c r="F24" s="21">
        <v>18</v>
      </c>
      <c r="G24" s="98">
        <f>IFERROR(VLOOKUP(F24,points,3,FALSE),"")</f>
        <v>21</v>
      </c>
      <c r="H24" s="21">
        <v>100</v>
      </c>
      <c r="I24" s="98">
        <f>IFERROR(VLOOKUP(H24,points,2,FALSE),"")</f>
        <v>2</v>
      </c>
      <c r="J24" s="21">
        <v>64</v>
      </c>
      <c r="K24" s="98">
        <f>IFERROR(VLOOKUP(J24,points,2,FALSE),"")</f>
        <v>4</v>
      </c>
      <c r="L24" s="76"/>
      <c r="M24" s="77"/>
      <c r="N24" s="21"/>
      <c r="O24" s="21"/>
      <c r="P24" s="21"/>
      <c r="Q24" s="98"/>
      <c r="R24" s="100"/>
      <c r="S24" s="21"/>
      <c r="T24" s="76"/>
      <c r="U24" s="77"/>
    </row>
    <row r="25" spans="2:21" x14ac:dyDescent="0.25">
      <c r="B25" s="32">
        <v>15</v>
      </c>
      <c r="C25" s="23" t="s">
        <v>194</v>
      </c>
      <c r="D25" s="21" t="s">
        <v>195</v>
      </c>
      <c r="E25" s="21">
        <f t="shared" si="0"/>
        <v>26</v>
      </c>
      <c r="F25" s="21">
        <v>20</v>
      </c>
      <c r="G25" s="98">
        <f>IFERROR(VLOOKUP(F25,points,3,FALSE),"")</f>
        <v>18</v>
      </c>
      <c r="H25" s="21">
        <v>96</v>
      </c>
      <c r="I25" s="98">
        <f>IFERROR(VLOOKUP(H25,points,2,FALSE),"")</f>
        <v>2</v>
      </c>
      <c r="J25" s="21">
        <v>32</v>
      </c>
      <c r="K25" s="98">
        <f>IFERROR(VLOOKUP(J25,points,2,FALSE),"")</f>
        <v>6</v>
      </c>
      <c r="L25" s="76"/>
      <c r="M25" s="77"/>
      <c r="N25" s="21"/>
      <c r="O25" s="21"/>
      <c r="P25" s="21"/>
      <c r="Q25" s="98"/>
      <c r="R25" s="100"/>
      <c r="S25" s="21"/>
      <c r="T25" s="76"/>
      <c r="U25" s="77"/>
    </row>
    <row r="26" spans="2:21" x14ac:dyDescent="0.25">
      <c r="B26" s="32">
        <v>16</v>
      </c>
      <c r="C26" s="102" t="s">
        <v>65</v>
      </c>
      <c r="D26" s="21" t="s">
        <v>66</v>
      </c>
      <c r="E26" s="21">
        <f t="shared" si="0"/>
        <v>25.75</v>
      </c>
      <c r="F26" s="21">
        <v>11</v>
      </c>
      <c r="G26" s="98">
        <v>18.75</v>
      </c>
      <c r="H26" s="21">
        <v>64</v>
      </c>
      <c r="I26" s="98">
        <v>2</v>
      </c>
      <c r="J26" s="21">
        <v>32</v>
      </c>
      <c r="K26" s="98">
        <v>3</v>
      </c>
      <c r="L26" s="76">
        <v>22</v>
      </c>
      <c r="M26" s="77"/>
      <c r="N26" s="21" t="s">
        <v>510</v>
      </c>
      <c r="O26" s="21"/>
      <c r="P26" s="21">
        <v>64</v>
      </c>
      <c r="Q26" s="98">
        <v>2</v>
      </c>
      <c r="R26" s="100"/>
      <c r="S26" s="21"/>
      <c r="T26" s="76">
        <v>28</v>
      </c>
      <c r="U26" s="77"/>
    </row>
    <row r="27" spans="2:21" x14ac:dyDescent="0.25">
      <c r="B27" s="32">
        <v>17</v>
      </c>
      <c r="C27" s="23" t="s">
        <v>188</v>
      </c>
      <c r="D27" s="21" t="s">
        <v>189</v>
      </c>
      <c r="E27" s="21">
        <f t="shared" si="0"/>
        <v>23.5</v>
      </c>
      <c r="F27" s="21">
        <v>19</v>
      </c>
      <c r="G27" s="98">
        <f>IFERROR(VLOOKUP(F27,points,3,FALSE),"")</f>
        <v>19.5</v>
      </c>
      <c r="H27" s="21"/>
      <c r="I27" s="98" t="str">
        <f>IFERROR(VLOOKUP(H27,points,2,FALSE),"")</f>
        <v/>
      </c>
      <c r="J27" s="21">
        <v>64</v>
      </c>
      <c r="K27" s="98">
        <f>IFERROR(VLOOKUP(J27,points,2,FALSE),"")</f>
        <v>4</v>
      </c>
      <c r="L27" s="76"/>
      <c r="M27" s="77"/>
      <c r="N27" s="21"/>
      <c r="O27" s="21"/>
      <c r="P27" s="21"/>
      <c r="Q27" s="98"/>
      <c r="R27" s="100"/>
      <c r="S27" s="21"/>
      <c r="T27" s="76"/>
      <c r="U27" s="77"/>
    </row>
    <row r="28" spans="2:21" x14ac:dyDescent="0.25">
      <c r="B28" s="32">
        <v>18</v>
      </c>
      <c r="C28" s="24" t="s">
        <v>491</v>
      </c>
      <c r="D28" s="20" t="s">
        <v>183</v>
      </c>
      <c r="E28" s="21">
        <f t="shared" si="0"/>
        <v>23</v>
      </c>
      <c r="F28" s="20">
        <v>26</v>
      </c>
      <c r="G28" s="98">
        <f>IFERROR(VLOOKUP(F28,points,3,FALSE),"")</f>
        <v>15</v>
      </c>
      <c r="H28" s="21">
        <v>104</v>
      </c>
      <c r="I28" s="98">
        <f>IFERROR(VLOOKUP(H28,points,2,FALSE),"")</f>
        <v>2</v>
      </c>
      <c r="J28" s="21">
        <v>64</v>
      </c>
      <c r="K28" s="98">
        <f>IFERROR(VLOOKUP(J28,points,2,FALSE),"")</f>
        <v>4</v>
      </c>
      <c r="L28" s="76"/>
      <c r="M28" s="77"/>
      <c r="N28" s="21"/>
      <c r="O28" s="21"/>
      <c r="P28" s="21">
        <v>72</v>
      </c>
      <c r="Q28" s="98">
        <v>2</v>
      </c>
      <c r="R28" s="100"/>
      <c r="S28" s="21"/>
      <c r="T28" s="76"/>
      <c r="U28" s="77"/>
    </row>
    <row r="29" spans="2:21" x14ac:dyDescent="0.25">
      <c r="B29" s="32">
        <v>19</v>
      </c>
      <c r="C29" s="23" t="s">
        <v>162</v>
      </c>
      <c r="D29" s="21" t="s">
        <v>163</v>
      </c>
      <c r="E29" s="21">
        <f t="shared" si="0"/>
        <v>22.5</v>
      </c>
      <c r="F29" s="21">
        <v>17</v>
      </c>
      <c r="G29" s="98">
        <f>IFERROR(VLOOKUP(F29,points,3,FALSE),"")</f>
        <v>22.5</v>
      </c>
      <c r="H29" s="21"/>
      <c r="I29" s="98" t="str">
        <f>IFERROR(VLOOKUP(H29,points,2,FALSE),"")</f>
        <v/>
      </c>
      <c r="J29" s="21"/>
      <c r="K29" s="98"/>
      <c r="L29" s="76"/>
      <c r="M29" s="77"/>
      <c r="N29" s="21"/>
      <c r="O29" s="21"/>
      <c r="P29" s="21"/>
      <c r="Q29" s="98"/>
      <c r="R29" s="100"/>
      <c r="S29" s="21"/>
      <c r="T29" s="76">
        <v>42</v>
      </c>
      <c r="U29" s="77"/>
    </row>
    <row r="30" spans="2:21" x14ac:dyDescent="0.25">
      <c r="B30" s="32">
        <v>20</v>
      </c>
      <c r="C30" s="102" t="s">
        <v>72</v>
      </c>
      <c r="D30" s="21" t="s">
        <v>73</v>
      </c>
      <c r="E30" s="21">
        <f t="shared" si="0"/>
        <v>21.25</v>
      </c>
      <c r="F30" s="21">
        <v>13</v>
      </c>
      <c r="G30" s="98">
        <v>17.25</v>
      </c>
      <c r="H30" s="21">
        <v>40</v>
      </c>
      <c r="I30" s="98">
        <v>2</v>
      </c>
      <c r="J30" s="21">
        <v>64</v>
      </c>
      <c r="K30" s="98">
        <v>2</v>
      </c>
      <c r="L30" s="76"/>
      <c r="M30" s="77"/>
      <c r="N30" s="21"/>
      <c r="O30" s="21"/>
      <c r="P30" s="21">
        <v>75</v>
      </c>
      <c r="Q30" s="98">
        <v>0</v>
      </c>
      <c r="R30" s="100"/>
      <c r="S30" s="21"/>
      <c r="T30" s="76"/>
      <c r="U30" s="77"/>
    </row>
    <row r="31" spans="2:21" x14ac:dyDescent="0.25">
      <c r="B31" s="32">
        <v>21</v>
      </c>
      <c r="C31" s="24" t="s">
        <v>178</v>
      </c>
      <c r="D31" s="20" t="s">
        <v>179</v>
      </c>
      <c r="E31" s="21">
        <f t="shared" si="0"/>
        <v>19.5</v>
      </c>
      <c r="F31" s="20">
        <v>29</v>
      </c>
      <c r="G31" s="98">
        <f t="shared" ref="G31:G41" si="1">IFERROR(VLOOKUP(F31,points,3,FALSE),"")</f>
        <v>13.5</v>
      </c>
      <c r="H31" s="21"/>
      <c r="I31" s="98" t="str">
        <f t="shared" ref="I31:I41" si="2">IFERROR(VLOOKUP(H31,points,2,FALSE),"")</f>
        <v/>
      </c>
      <c r="J31" s="21">
        <v>64</v>
      </c>
      <c r="K31" s="98">
        <f>IFERROR(VLOOKUP(J31,points,2,FALSE),"")</f>
        <v>4</v>
      </c>
      <c r="L31" s="76"/>
      <c r="M31" s="77"/>
      <c r="N31" s="21"/>
      <c r="O31" s="21"/>
      <c r="P31" s="21">
        <v>72</v>
      </c>
      <c r="Q31" s="98">
        <v>2</v>
      </c>
      <c r="R31" s="100"/>
      <c r="S31" s="21"/>
      <c r="T31" s="76"/>
      <c r="U31" s="77"/>
    </row>
    <row r="32" spans="2:21" x14ac:dyDescent="0.25">
      <c r="B32" s="32">
        <v>22</v>
      </c>
      <c r="C32" s="24" t="s">
        <v>180</v>
      </c>
      <c r="D32" s="20" t="s">
        <v>181</v>
      </c>
      <c r="E32" s="21">
        <f t="shared" si="0"/>
        <v>19</v>
      </c>
      <c r="F32" s="20">
        <v>30</v>
      </c>
      <c r="G32" s="98">
        <f t="shared" si="1"/>
        <v>13</v>
      </c>
      <c r="H32" s="21">
        <v>112</v>
      </c>
      <c r="I32" s="98">
        <f t="shared" si="2"/>
        <v>2</v>
      </c>
      <c r="J32" s="21">
        <v>64</v>
      </c>
      <c r="K32" s="98">
        <f>IFERROR(VLOOKUP(J32,points,2,FALSE),"")</f>
        <v>4</v>
      </c>
      <c r="L32" s="76"/>
      <c r="M32" s="77"/>
      <c r="N32" s="21"/>
      <c r="O32" s="21"/>
      <c r="P32" s="21"/>
      <c r="Q32" s="98"/>
      <c r="R32" s="100"/>
      <c r="S32" s="21"/>
      <c r="T32" s="76"/>
      <c r="U32" s="77"/>
    </row>
    <row r="33" spans="2:21" x14ac:dyDescent="0.25">
      <c r="B33" s="32">
        <v>23</v>
      </c>
      <c r="C33" s="23" t="s">
        <v>167</v>
      </c>
      <c r="D33" s="21" t="s">
        <v>168</v>
      </c>
      <c r="E33" s="21">
        <f t="shared" si="0"/>
        <v>18.5</v>
      </c>
      <c r="F33" s="21">
        <v>23</v>
      </c>
      <c r="G33" s="98">
        <f t="shared" si="1"/>
        <v>16.5</v>
      </c>
      <c r="H33" s="21">
        <v>112</v>
      </c>
      <c r="I33" s="98">
        <f t="shared" si="2"/>
        <v>2</v>
      </c>
      <c r="J33" s="21"/>
      <c r="K33" s="98"/>
      <c r="L33" s="76"/>
      <c r="M33" s="77"/>
      <c r="N33" s="21"/>
      <c r="O33" s="21"/>
      <c r="P33" s="21"/>
      <c r="Q33" s="98"/>
      <c r="R33" s="100"/>
      <c r="S33" s="21"/>
      <c r="T33" s="76"/>
      <c r="U33" s="77"/>
    </row>
    <row r="34" spans="2:21" x14ac:dyDescent="0.25">
      <c r="B34" s="32">
        <v>24</v>
      </c>
      <c r="C34" s="23" t="s">
        <v>169</v>
      </c>
      <c r="D34" s="21" t="s">
        <v>157</v>
      </c>
      <c r="E34" s="21">
        <f t="shared" si="0"/>
        <v>18</v>
      </c>
      <c r="F34" s="21">
        <v>24</v>
      </c>
      <c r="G34" s="98">
        <f t="shared" si="1"/>
        <v>16</v>
      </c>
      <c r="H34" s="21">
        <v>84</v>
      </c>
      <c r="I34" s="98">
        <f t="shared" si="2"/>
        <v>2</v>
      </c>
      <c r="J34" s="21"/>
      <c r="K34" s="98"/>
      <c r="L34" s="76"/>
      <c r="M34" s="77"/>
      <c r="N34" s="21"/>
      <c r="O34" s="21"/>
      <c r="P34" s="21"/>
      <c r="Q34" s="98"/>
      <c r="R34" s="100"/>
      <c r="S34" s="21"/>
      <c r="T34" s="76"/>
      <c r="U34" s="77"/>
    </row>
    <row r="35" spans="2:21" x14ac:dyDescent="0.25">
      <c r="B35" s="32">
        <v>25</v>
      </c>
      <c r="C35" s="23" t="s">
        <v>190</v>
      </c>
      <c r="D35" s="21" t="s">
        <v>191</v>
      </c>
      <c r="E35" s="21">
        <f t="shared" si="0"/>
        <v>18</v>
      </c>
      <c r="F35" s="21">
        <v>32</v>
      </c>
      <c r="G35" s="98">
        <f t="shared" si="1"/>
        <v>12</v>
      </c>
      <c r="H35" s="21">
        <v>80</v>
      </c>
      <c r="I35" s="98">
        <f t="shared" si="2"/>
        <v>2</v>
      </c>
      <c r="J35" s="21">
        <v>64</v>
      </c>
      <c r="K35" s="98">
        <f>IFERROR(VLOOKUP(J35,points,2,FALSE),"")</f>
        <v>4</v>
      </c>
      <c r="L35" s="76"/>
      <c r="M35" s="77"/>
      <c r="N35" s="21"/>
      <c r="O35" s="21"/>
      <c r="P35" s="21"/>
      <c r="Q35" s="98"/>
      <c r="R35" s="100"/>
      <c r="S35" s="21"/>
      <c r="T35" s="76"/>
      <c r="U35" s="77"/>
    </row>
    <row r="36" spans="2:21" x14ac:dyDescent="0.25">
      <c r="B36" s="32">
        <v>26</v>
      </c>
      <c r="C36" s="23" t="s">
        <v>186</v>
      </c>
      <c r="D36" s="21" t="s">
        <v>187</v>
      </c>
      <c r="E36" s="21">
        <f t="shared" si="0"/>
        <v>16.5</v>
      </c>
      <c r="F36" s="21">
        <v>27</v>
      </c>
      <c r="G36" s="98">
        <f t="shared" si="1"/>
        <v>14.5</v>
      </c>
      <c r="H36" s="21">
        <v>96</v>
      </c>
      <c r="I36" s="98">
        <f t="shared" si="2"/>
        <v>2</v>
      </c>
      <c r="J36" s="21"/>
      <c r="K36" s="98"/>
      <c r="L36" s="76"/>
      <c r="M36" s="77"/>
      <c r="N36" s="21"/>
      <c r="O36" s="21"/>
      <c r="P36" s="21"/>
      <c r="Q36" s="98"/>
      <c r="R36" s="100"/>
      <c r="S36" s="21"/>
      <c r="T36" s="76"/>
      <c r="U36" s="77"/>
    </row>
    <row r="37" spans="2:21" x14ac:dyDescent="0.25">
      <c r="B37" s="32">
        <v>27</v>
      </c>
      <c r="C37" s="24" t="s">
        <v>184</v>
      </c>
      <c r="D37" s="20" t="s">
        <v>185</v>
      </c>
      <c r="E37" s="21">
        <f t="shared" si="0"/>
        <v>14</v>
      </c>
      <c r="F37" s="20">
        <v>33</v>
      </c>
      <c r="G37" s="98">
        <f t="shared" si="1"/>
        <v>8</v>
      </c>
      <c r="H37" s="21">
        <v>120</v>
      </c>
      <c r="I37" s="98">
        <f t="shared" si="2"/>
        <v>2</v>
      </c>
      <c r="J37" s="21">
        <v>64</v>
      </c>
      <c r="K37" s="98">
        <f>IFERROR(VLOOKUP(J37,points,2,FALSE),"")</f>
        <v>4</v>
      </c>
      <c r="L37" s="76"/>
      <c r="M37" s="77"/>
      <c r="N37" s="21"/>
      <c r="O37" s="21"/>
      <c r="P37" s="21"/>
      <c r="Q37" s="98"/>
      <c r="R37" s="100"/>
      <c r="S37" s="21"/>
      <c r="T37" s="76"/>
      <c r="U37" s="77"/>
    </row>
    <row r="38" spans="2:21" x14ac:dyDescent="0.25">
      <c r="B38" s="32">
        <v>28</v>
      </c>
      <c r="C38" s="24" t="s">
        <v>176</v>
      </c>
      <c r="D38" s="20" t="s">
        <v>177</v>
      </c>
      <c r="E38" s="21">
        <f t="shared" si="0"/>
        <v>12.5</v>
      </c>
      <c r="F38" s="20">
        <v>31</v>
      </c>
      <c r="G38" s="98">
        <f t="shared" si="1"/>
        <v>12.5</v>
      </c>
      <c r="H38" s="21" t="s">
        <v>463</v>
      </c>
      <c r="I38" s="98" t="str">
        <f t="shared" si="2"/>
        <v/>
      </c>
      <c r="J38" s="21"/>
      <c r="K38" s="98"/>
      <c r="L38" s="76"/>
      <c r="M38" s="77"/>
      <c r="N38" s="21"/>
      <c r="O38" s="21"/>
      <c r="P38" s="21"/>
      <c r="Q38" s="98"/>
      <c r="R38" s="100"/>
      <c r="S38" s="21"/>
      <c r="T38" s="76"/>
      <c r="U38" s="77"/>
    </row>
    <row r="39" spans="2:21" x14ac:dyDescent="0.25">
      <c r="B39" s="32">
        <v>29</v>
      </c>
      <c r="C39" s="77" t="s">
        <v>192</v>
      </c>
      <c r="D39" s="76" t="s">
        <v>193</v>
      </c>
      <c r="E39" s="21">
        <f t="shared" si="0"/>
        <v>12</v>
      </c>
      <c r="F39" s="76">
        <v>35</v>
      </c>
      <c r="G39" s="99">
        <f t="shared" si="1"/>
        <v>8</v>
      </c>
      <c r="H39" s="76"/>
      <c r="I39" s="99" t="str">
        <f t="shared" si="2"/>
        <v/>
      </c>
      <c r="J39" s="76">
        <v>64</v>
      </c>
      <c r="K39" s="98">
        <f>IFERROR(VLOOKUP(J39,points,2,FALSE),"")</f>
        <v>4</v>
      </c>
      <c r="L39" s="76"/>
      <c r="M39" s="77"/>
      <c r="N39" s="76"/>
      <c r="O39" s="21"/>
      <c r="P39" s="76"/>
      <c r="Q39" s="98"/>
      <c r="R39" s="100"/>
      <c r="S39" s="21"/>
      <c r="T39" s="76"/>
      <c r="U39" s="77"/>
    </row>
    <row r="40" spans="2:21" x14ac:dyDescent="0.25">
      <c r="B40" s="32">
        <v>30</v>
      </c>
      <c r="C40" s="77" t="s">
        <v>196</v>
      </c>
      <c r="D40" s="76" t="s">
        <v>197</v>
      </c>
      <c r="E40" s="76">
        <f t="shared" si="0"/>
        <v>10</v>
      </c>
      <c r="F40" s="76">
        <v>34</v>
      </c>
      <c r="G40" s="99">
        <f t="shared" si="1"/>
        <v>8</v>
      </c>
      <c r="H40" s="76">
        <v>96</v>
      </c>
      <c r="I40" s="99">
        <f t="shared" si="2"/>
        <v>2</v>
      </c>
      <c r="J40" s="76"/>
      <c r="K40" s="99"/>
      <c r="L40" s="76"/>
      <c r="M40" s="77"/>
      <c r="N40" s="76"/>
      <c r="O40" s="76"/>
      <c r="P40" s="76"/>
      <c r="Q40" s="99"/>
      <c r="R40" s="101"/>
      <c r="S40" s="76"/>
      <c r="T40" s="76"/>
      <c r="U40" s="77"/>
    </row>
    <row r="41" spans="2:21" x14ac:dyDescent="0.25">
      <c r="B41" s="32">
        <v>31</v>
      </c>
      <c r="C41" s="77" t="s">
        <v>198</v>
      </c>
      <c r="D41" s="76" t="s">
        <v>199</v>
      </c>
      <c r="E41" s="76">
        <f t="shared" si="0"/>
        <v>10</v>
      </c>
      <c r="F41" s="76">
        <v>37</v>
      </c>
      <c r="G41" s="99">
        <f t="shared" si="1"/>
        <v>8</v>
      </c>
      <c r="H41" s="76">
        <v>120</v>
      </c>
      <c r="I41" s="99">
        <f t="shared" si="2"/>
        <v>2</v>
      </c>
      <c r="J41" s="76"/>
      <c r="K41" s="99"/>
      <c r="L41" s="76"/>
      <c r="M41" s="77"/>
      <c r="N41" s="76"/>
      <c r="O41" s="76"/>
      <c r="P41" s="76"/>
      <c r="Q41" s="99"/>
      <c r="R41" s="101"/>
      <c r="S41" s="76"/>
      <c r="T41" s="76"/>
      <c r="U41" s="77"/>
    </row>
    <row r="42" spans="2:21" x14ac:dyDescent="0.25">
      <c r="B42" s="32">
        <v>32</v>
      </c>
      <c r="C42" s="97" t="s">
        <v>88</v>
      </c>
      <c r="D42" s="76" t="s">
        <v>89</v>
      </c>
      <c r="E42" s="76">
        <f t="shared" si="0"/>
        <v>8.5</v>
      </c>
      <c r="F42" s="76">
        <v>22</v>
      </c>
      <c r="G42" s="99">
        <v>8.5</v>
      </c>
      <c r="H42" s="76">
        <v>88</v>
      </c>
      <c r="I42" s="99">
        <v>0</v>
      </c>
      <c r="J42" s="76"/>
      <c r="K42" s="99"/>
      <c r="L42" s="76"/>
      <c r="M42" s="77"/>
      <c r="N42" s="76"/>
      <c r="O42" s="76"/>
      <c r="P42" s="76"/>
      <c r="Q42" s="99"/>
      <c r="R42" s="101"/>
      <c r="S42" s="76"/>
      <c r="T42" s="76"/>
      <c r="U42" s="77"/>
    </row>
    <row r="43" spans="2:21" x14ac:dyDescent="0.25">
      <c r="B43" s="32">
        <v>33</v>
      </c>
      <c r="C43" s="77" t="s">
        <v>160</v>
      </c>
      <c r="D43" s="76" t="s">
        <v>161</v>
      </c>
      <c r="E43" s="76">
        <f t="shared" si="0"/>
        <v>8</v>
      </c>
      <c r="F43" s="76">
        <v>38</v>
      </c>
      <c r="G43" s="99">
        <f>IFERROR(VLOOKUP(F43,points,3,FALSE),"")</f>
        <v>8</v>
      </c>
      <c r="H43" s="76"/>
      <c r="I43" s="99" t="str">
        <f>IFERROR(VLOOKUP(H43,points,2,FALSE),"")</f>
        <v/>
      </c>
      <c r="J43" s="76"/>
      <c r="K43" s="99"/>
      <c r="L43" s="76"/>
      <c r="M43" s="77"/>
      <c r="N43" s="76"/>
      <c r="O43" s="76"/>
      <c r="P43" s="76"/>
      <c r="Q43" s="99"/>
      <c r="R43" s="101"/>
      <c r="S43" s="76"/>
      <c r="T43" s="76"/>
      <c r="U43" s="77"/>
    </row>
    <row r="44" spans="2:21" x14ac:dyDescent="0.25">
      <c r="B44" s="32">
        <v>34</v>
      </c>
      <c r="C44" s="77" t="s">
        <v>200</v>
      </c>
      <c r="D44" s="76" t="s">
        <v>201</v>
      </c>
      <c r="E44" s="76">
        <f t="shared" si="0"/>
        <v>8</v>
      </c>
      <c r="F44" s="76">
        <v>36</v>
      </c>
      <c r="G44" s="99">
        <f>IFERROR(VLOOKUP(F44,points,3,FALSE),"")</f>
        <v>8</v>
      </c>
      <c r="H44" s="76" t="s">
        <v>464</v>
      </c>
      <c r="I44" s="99" t="str">
        <f>IFERROR(VLOOKUP(H44,points,2,FALSE),"")</f>
        <v/>
      </c>
      <c r="J44" s="76"/>
      <c r="K44" s="99"/>
      <c r="L44" s="76"/>
      <c r="M44" s="77"/>
      <c r="N44" s="76"/>
      <c r="O44" s="76"/>
      <c r="P44" s="76"/>
      <c r="Q44" s="99"/>
      <c r="R44" s="101"/>
      <c r="S44" s="76"/>
      <c r="T44" s="76"/>
      <c r="U44" s="77"/>
    </row>
    <row r="45" spans="2:21" x14ac:dyDescent="0.25">
      <c r="B45" s="32">
        <v>35</v>
      </c>
      <c r="C45" s="97" t="s">
        <v>100</v>
      </c>
      <c r="D45" s="89" t="s">
        <v>101</v>
      </c>
      <c r="E45" s="76">
        <f t="shared" si="0"/>
        <v>8</v>
      </c>
      <c r="F45" s="89">
        <v>24</v>
      </c>
      <c r="G45" s="99">
        <v>8</v>
      </c>
      <c r="H45" s="76"/>
      <c r="I45" s="99" t="str">
        <f>IFERROR(VLOOKUP(H45,points,2,FALSE),"")</f>
        <v/>
      </c>
      <c r="J45" s="76"/>
      <c r="K45" s="99"/>
      <c r="L45" s="76"/>
      <c r="M45" s="77"/>
      <c r="N45" s="76"/>
      <c r="O45" s="76"/>
      <c r="P45" s="76"/>
      <c r="Q45" s="99"/>
      <c r="R45" s="101"/>
      <c r="S45" s="76"/>
      <c r="T45" s="76"/>
      <c r="U45" s="77"/>
    </row>
    <row r="46" spans="2:21" x14ac:dyDescent="0.25">
      <c r="B46" s="32">
        <v>36</v>
      </c>
      <c r="C46" s="97" t="s">
        <v>102</v>
      </c>
      <c r="D46" s="89" t="s">
        <v>68</v>
      </c>
      <c r="E46" s="76">
        <f t="shared" si="0"/>
        <v>6.25</v>
      </c>
      <c r="F46" s="89">
        <v>31</v>
      </c>
      <c r="G46" s="99">
        <v>6.25</v>
      </c>
      <c r="H46" s="76"/>
      <c r="I46" s="99" t="str">
        <f>IFERROR(VLOOKUP(H46,points,2,FALSE),"")</f>
        <v/>
      </c>
      <c r="J46" s="76"/>
      <c r="K46" s="99"/>
      <c r="L46" s="76"/>
      <c r="M46" s="77"/>
      <c r="N46" s="76"/>
      <c r="O46" s="76"/>
      <c r="P46" s="76"/>
      <c r="Q46" s="99"/>
      <c r="R46" s="101"/>
      <c r="S46" s="76"/>
      <c r="T46" s="76"/>
      <c r="U46" s="77"/>
    </row>
    <row r="47" spans="2:21" x14ac:dyDescent="0.25">
      <c r="B47" s="32">
        <v>37</v>
      </c>
      <c r="C47" s="77" t="s">
        <v>492</v>
      </c>
      <c r="D47" s="79">
        <v>39070</v>
      </c>
      <c r="E47" s="76">
        <f t="shared" si="0"/>
        <v>4</v>
      </c>
      <c r="F47" s="76"/>
      <c r="G47" s="99"/>
      <c r="H47" s="76"/>
      <c r="I47" s="99"/>
      <c r="J47" s="76">
        <v>64</v>
      </c>
      <c r="K47" s="99">
        <f>IFERROR(VLOOKUP(J47,points,2,FALSE),"")</f>
        <v>4</v>
      </c>
      <c r="L47" s="76"/>
      <c r="M47" s="77"/>
      <c r="N47" s="76"/>
      <c r="O47" s="76"/>
      <c r="P47" s="76"/>
      <c r="Q47" s="99"/>
      <c r="R47" s="101"/>
      <c r="S47" s="76"/>
      <c r="T47" s="76"/>
      <c r="U47" s="77"/>
    </row>
    <row r="48" spans="2:21" x14ac:dyDescent="0.25">
      <c r="B48" s="32">
        <v>38</v>
      </c>
      <c r="C48" s="77" t="s">
        <v>493</v>
      </c>
      <c r="D48" s="78">
        <v>39170</v>
      </c>
      <c r="E48" s="76">
        <f t="shared" si="0"/>
        <v>4</v>
      </c>
      <c r="F48" s="76"/>
      <c r="G48" s="99"/>
      <c r="H48" s="76"/>
      <c r="I48" s="99"/>
      <c r="J48" s="76">
        <v>64</v>
      </c>
      <c r="K48" s="99">
        <f>IFERROR(VLOOKUP(J48,points,2,FALSE),"")</f>
        <v>4</v>
      </c>
      <c r="L48" s="76"/>
      <c r="M48" s="77"/>
      <c r="N48" s="76"/>
      <c r="O48" s="76"/>
      <c r="P48" s="76"/>
      <c r="Q48" s="99"/>
      <c r="R48" s="101"/>
      <c r="S48" s="76"/>
      <c r="T48" s="76"/>
      <c r="U48" s="77"/>
    </row>
    <row r="49" spans="2:21" x14ac:dyDescent="0.25">
      <c r="B49" s="32">
        <v>39</v>
      </c>
      <c r="C49" s="97" t="s">
        <v>98</v>
      </c>
      <c r="D49" s="89" t="s">
        <v>99</v>
      </c>
      <c r="E49" s="76">
        <f t="shared" si="0"/>
        <v>4</v>
      </c>
      <c r="F49" s="89">
        <v>37</v>
      </c>
      <c r="G49" s="99">
        <v>4</v>
      </c>
      <c r="H49" s="76"/>
      <c r="I49" s="99" t="str">
        <f>IFERROR(VLOOKUP(H49,points,2,FALSE),"")</f>
        <v/>
      </c>
      <c r="J49" s="76"/>
      <c r="K49" s="99"/>
      <c r="L49" s="76"/>
      <c r="M49" s="77"/>
      <c r="N49" s="76"/>
      <c r="O49" s="76"/>
      <c r="P49" s="76"/>
      <c r="Q49" s="99"/>
      <c r="R49" s="101"/>
      <c r="S49" s="76"/>
      <c r="T49" s="76"/>
      <c r="U49" s="77"/>
    </row>
    <row r="51" spans="2:21" x14ac:dyDescent="0.25">
      <c r="C51" s="104" t="s">
        <v>528</v>
      </c>
    </row>
    <row r="52" spans="2:21" x14ac:dyDescent="0.25">
      <c r="B52" s="28" t="s">
        <v>458</v>
      </c>
    </row>
    <row r="53" spans="2:21" x14ac:dyDescent="0.25">
      <c r="B53" s="29" t="s">
        <v>459</v>
      </c>
      <c r="C53" s="22" t="s">
        <v>460</v>
      </c>
    </row>
    <row r="54" spans="2:21" x14ac:dyDescent="0.25">
      <c r="B54" s="29" t="s">
        <v>459</v>
      </c>
      <c r="C54" s="22" t="s">
        <v>461</v>
      </c>
    </row>
    <row r="55" spans="2:21" x14ac:dyDescent="0.25">
      <c r="B55" s="29" t="s">
        <v>459</v>
      </c>
      <c r="C55" s="22" t="s">
        <v>462</v>
      </c>
    </row>
  </sheetData>
  <sortState ref="C11:S60">
    <sortCondition descending="1" ref="E11:E60"/>
  </sortState>
  <mergeCells count="13">
    <mergeCell ref="T9:U9"/>
    <mergeCell ref="R9:S9"/>
    <mergeCell ref="P9:Q9"/>
    <mergeCell ref="C6:D6"/>
    <mergeCell ref="N9:O9"/>
    <mergeCell ref="B9:B10"/>
    <mergeCell ref="C9:C10"/>
    <mergeCell ref="D9:D10"/>
    <mergeCell ref="F9:G9"/>
    <mergeCell ref="L9:M9"/>
    <mergeCell ref="H9:I9"/>
    <mergeCell ref="E9:E10"/>
    <mergeCell ref="J9:K9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54"/>
  <sheetViews>
    <sheetView topLeftCell="A18" workbookViewId="0">
      <pane xSplit="3" topLeftCell="T1" activePane="topRight" state="frozen"/>
      <selection pane="topRight" activeCell="T26" sqref="T26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42578125" style="22" customWidth="1"/>
    <col min="6" max="9" width="7.85546875" style="17" customWidth="1"/>
    <col min="10" max="11" width="8.85546875" style="17"/>
    <col min="12" max="12" width="11.28515625" style="17" customWidth="1"/>
    <col min="13" max="20" width="8.85546875" style="22"/>
    <col min="21" max="21" width="10" style="22" customWidth="1"/>
    <col min="22" max="22" width="8.85546875" style="22"/>
    <col min="23" max="23" width="10.85546875" style="22" customWidth="1"/>
    <col min="24" max="16384" width="8.85546875" style="22"/>
  </cols>
  <sheetData>
    <row r="3" spans="2:23" x14ac:dyDescent="0.25">
      <c r="B3" s="14" t="s">
        <v>490</v>
      </c>
      <c r="C3" s="14" t="s">
        <v>453</v>
      </c>
      <c r="D3" s="14"/>
      <c r="E3" s="14"/>
      <c r="F3" s="16"/>
    </row>
    <row r="4" spans="2:23" x14ac:dyDescent="0.25">
      <c r="B4" s="25" t="s">
        <v>526</v>
      </c>
      <c r="C4" s="14"/>
      <c r="D4" s="14"/>
      <c r="E4" s="14"/>
      <c r="F4" s="16"/>
    </row>
    <row r="5" spans="2:23" x14ac:dyDescent="0.25">
      <c r="C5" s="14"/>
      <c r="D5" s="14"/>
      <c r="E5" s="14"/>
      <c r="F5" s="16"/>
    </row>
    <row r="6" spans="2:23" x14ac:dyDescent="0.25">
      <c r="C6" s="143"/>
      <c r="D6" s="143"/>
      <c r="E6" s="16"/>
      <c r="F6" s="16"/>
    </row>
    <row r="7" spans="2:23" x14ac:dyDescent="0.25">
      <c r="B7" s="26" t="s">
        <v>202</v>
      </c>
      <c r="C7" s="27"/>
    </row>
    <row r="9" spans="2:23" ht="15" customHeight="1" x14ac:dyDescent="0.25">
      <c r="B9" s="130" t="s">
        <v>455</v>
      </c>
      <c r="C9" s="136" t="s">
        <v>1</v>
      </c>
      <c r="D9" s="136" t="s">
        <v>2</v>
      </c>
      <c r="E9" s="146" t="s">
        <v>473</v>
      </c>
      <c r="F9" s="142" t="s">
        <v>452</v>
      </c>
      <c r="G9" s="142"/>
      <c r="H9" s="136" t="s">
        <v>502</v>
      </c>
      <c r="I9" s="136"/>
      <c r="J9" s="128" t="s">
        <v>501</v>
      </c>
      <c r="K9" s="129"/>
      <c r="L9" s="128" t="s">
        <v>505</v>
      </c>
      <c r="M9" s="129"/>
      <c r="N9" s="128" t="s">
        <v>507</v>
      </c>
      <c r="O9" s="129"/>
      <c r="P9" s="128" t="s">
        <v>520</v>
      </c>
      <c r="Q9" s="129"/>
      <c r="R9" s="139" t="s">
        <v>525</v>
      </c>
      <c r="S9" s="140"/>
      <c r="T9" s="128" t="s">
        <v>503</v>
      </c>
      <c r="U9" s="129"/>
      <c r="V9" s="128" t="s">
        <v>543</v>
      </c>
      <c r="W9" s="129"/>
    </row>
    <row r="10" spans="2:23" x14ac:dyDescent="0.25">
      <c r="B10" s="131"/>
      <c r="C10" s="136"/>
      <c r="D10" s="136"/>
      <c r="E10" s="147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88" t="s">
        <v>455</v>
      </c>
      <c r="S10" s="87" t="s">
        <v>454</v>
      </c>
      <c r="T10" s="93" t="s">
        <v>455</v>
      </c>
      <c r="U10" s="92" t="s">
        <v>454</v>
      </c>
      <c r="V10" s="93" t="s">
        <v>455</v>
      </c>
      <c r="W10" s="92" t="s">
        <v>454</v>
      </c>
    </row>
    <row r="11" spans="2:23" x14ac:dyDescent="0.25">
      <c r="B11" s="32">
        <v>1</v>
      </c>
      <c r="C11" s="105" t="s">
        <v>128</v>
      </c>
      <c r="D11" s="21" t="s">
        <v>129</v>
      </c>
      <c r="E11" s="21">
        <f t="shared" ref="E11:E42" si="0">SUM(G11,I11, K11, Q11)</f>
        <v>229.25</v>
      </c>
      <c r="F11" s="21">
        <v>1</v>
      </c>
      <c r="G11" s="98">
        <v>135</v>
      </c>
      <c r="H11" s="21">
        <v>2</v>
      </c>
      <c r="I11" s="98">
        <v>45</v>
      </c>
      <c r="J11" s="76">
        <v>2</v>
      </c>
      <c r="K11" s="98">
        <v>45</v>
      </c>
      <c r="L11" s="76">
        <v>2</v>
      </c>
      <c r="M11" s="77"/>
      <c r="N11" s="76">
        <v>2</v>
      </c>
      <c r="O11" s="21"/>
      <c r="P11" s="76">
        <v>22</v>
      </c>
      <c r="Q11" s="98">
        <v>4.25</v>
      </c>
      <c r="R11" s="100">
        <v>8</v>
      </c>
      <c r="S11" s="21"/>
      <c r="T11" s="76">
        <v>2</v>
      </c>
      <c r="U11" s="77"/>
      <c r="V11" s="76">
        <v>2</v>
      </c>
      <c r="W11" s="77"/>
    </row>
    <row r="12" spans="2:23" x14ac:dyDescent="0.25">
      <c r="B12" s="32">
        <v>2</v>
      </c>
      <c r="C12" s="23" t="s">
        <v>467</v>
      </c>
      <c r="D12" s="21" t="s">
        <v>211</v>
      </c>
      <c r="E12" s="21">
        <f t="shared" si="0"/>
        <v>114.5</v>
      </c>
      <c r="F12" s="21">
        <v>4</v>
      </c>
      <c r="G12" s="98">
        <f>IFERROR(VLOOKUP(F12,points,3,FALSE),"")</f>
        <v>100.5</v>
      </c>
      <c r="H12" s="21">
        <v>64</v>
      </c>
      <c r="I12" s="98">
        <f>IFERROR(VLOOKUP(H12,points,2,FALSE),"")</f>
        <v>4</v>
      </c>
      <c r="J12" s="76">
        <v>32</v>
      </c>
      <c r="K12" s="99">
        <f>IFERROR(VLOOKUP(J12,points,2,FALSE),"")</f>
        <v>6</v>
      </c>
      <c r="L12" s="76"/>
      <c r="M12" s="77"/>
      <c r="N12" s="76">
        <v>21</v>
      </c>
      <c r="O12" s="76"/>
      <c r="P12" s="76">
        <v>48</v>
      </c>
      <c r="Q12" s="99">
        <v>4</v>
      </c>
      <c r="R12" s="21"/>
      <c r="S12" s="21"/>
      <c r="T12" s="76"/>
      <c r="U12" s="77"/>
      <c r="V12" s="76"/>
      <c r="W12" s="77"/>
    </row>
    <row r="13" spans="2:23" x14ac:dyDescent="0.25">
      <c r="B13" s="32">
        <v>3</v>
      </c>
      <c r="C13" s="23" t="s">
        <v>208</v>
      </c>
      <c r="D13" s="21" t="s">
        <v>209</v>
      </c>
      <c r="E13" s="21">
        <f t="shared" si="0"/>
        <v>106</v>
      </c>
      <c r="F13" s="21">
        <v>6</v>
      </c>
      <c r="G13" s="98">
        <f>IFERROR(VLOOKUP(F13,points,3,FALSE),"")</f>
        <v>72</v>
      </c>
      <c r="H13" s="21">
        <v>22</v>
      </c>
      <c r="I13" s="98">
        <f>IFERROR(VLOOKUP(H13,points,2,FALSE),"")</f>
        <v>8.5</v>
      </c>
      <c r="J13" s="76">
        <v>15</v>
      </c>
      <c r="K13" s="98">
        <f>IFERROR(VLOOKUP(J13,points,2,FALSE),"")</f>
        <v>15.75</v>
      </c>
      <c r="L13" s="76"/>
      <c r="M13" s="77"/>
      <c r="N13" s="76"/>
      <c r="O13" s="21"/>
      <c r="P13" s="76">
        <v>19</v>
      </c>
      <c r="Q13" s="98">
        <v>9.75</v>
      </c>
      <c r="R13" s="21">
        <v>12</v>
      </c>
      <c r="S13" s="21"/>
      <c r="T13" s="76"/>
      <c r="U13" s="77"/>
      <c r="V13" s="76"/>
      <c r="W13" s="77"/>
    </row>
    <row r="14" spans="2:23" x14ac:dyDescent="0.25">
      <c r="B14" s="32">
        <v>4</v>
      </c>
      <c r="C14" s="105" t="s">
        <v>130</v>
      </c>
      <c r="D14" s="21" t="s">
        <v>131</v>
      </c>
      <c r="E14" s="21">
        <f t="shared" si="0"/>
        <v>97.88</v>
      </c>
      <c r="F14" s="21">
        <v>2</v>
      </c>
      <c r="G14" s="98">
        <v>90</v>
      </c>
      <c r="H14" s="21">
        <v>25</v>
      </c>
      <c r="I14" s="98">
        <v>3.88</v>
      </c>
      <c r="J14" s="76">
        <v>64</v>
      </c>
      <c r="K14" s="98">
        <v>2</v>
      </c>
      <c r="L14" s="76">
        <v>9</v>
      </c>
      <c r="M14" s="77"/>
      <c r="N14" s="76"/>
      <c r="O14" s="21"/>
      <c r="P14" s="76">
        <v>48</v>
      </c>
      <c r="Q14" s="98">
        <v>2</v>
      </c>
      <c r="R14" s="100"/>
      <c r="S14" s="21"/>
      <c r="T14" s="76">
        <v>9</v>
      </c>
      <c r="U14" s="77"/>
      <c r="V14" s="76">
        <v>7</v>
      </c>
      <c r="W14" s="77"/>
    </row>
    <row r="15" spans="2:23" x14ac:dyDescent="0.25">
      <c r="B15" s="32">
        <v>5</v>
      </c>
      <c r="C15" s="105" t="s">
        <v>134</v>
      </c>
      <c r="D15" s="21" t="s">
        <v>135</v>
      </c>
      <c r="E15" s="21">
        <f t="shared" si="0"/>
        <v>86.38</v>
      </c>
      <c r="F15" s="21">
        <v>3</v>
      </c>
      <c r="G15" s="98">
        <v>67.5</v>
      </c>
      <c r="H15" s="21">
        <v>17</v>
      </c>
      <c r="I15" s="98">
        <v>5.63</v>
      </c>
      <c r="J15" s="76">
        <v>9</v>
      </c>
      <c r="K15" s="98">
        <v>11.25</v>
      </c>
      <c r="L15" s="76">
        <v>5</v>
      </c>
      <c r="M15" s="77"/>
      <c r="N15" s="76"/>
      <c r="O15" s="21"/>
      <c r="P15" s="76">
        <v>52</v>
      </c>
      <c r="Q15" s="98">
        <v>2</v>
      </c>
      <c r="R15" s="100">
        <v>16</v>
      </c>
      <c r="S15" s="21"/>
      <c r="T15" s="76">
        <v>5</v>
      </c>
      <c r="U15" s="77"/>
      <c r="V15" s="76">
        <v>3</v>
      </c>
      <c r="W15" s="77"/>
    </row>
    <row r="16" spans="2:23" x14ac:dyDescent="0.25">
      <c r="B16" s="32">
        <v>6</v>
      </c>
      <c r="C16" s="23" t="s">
        <v>218</v>
      </c>
      <c r="D16" s="21" t="s">
        <v>219</v>
      </c>
      <c r="E16" s="21">
        <f t="shared" si="0"/>
        <v>66</v>
      </c>
      <c r="F16" s="21">
        <v>8</v>
      </c>
      <c r="G16" s="98">
        <f>IFERROR(VLOOKUP(F16,points,3,FALSE),"")</f>
        <v>54</v>
      </c>
      <c r="H16" s="21">
        <v>48</v>
      </c>
      <c r="I16" s="98">
        <f>IFERROR(VLOOKUP(H16,points,2,FALSE),"")</f>
        <v>4</v>
      </c>
      <c r="J16" s="76">
        <v>64</v>
      </c>
      <c r="K16" s="99">
        <f>IFERROR(VLOOKUP(J16,points,2,FALSE),"")</f>
        <v>4</v>
      </c>
      <c r="L16" s="76"/>
      <c r="M16" s="77"/>
      <c r="N16" s="76"/>
      <c r="O16" s="76"/>
      <c r="P16" s="76">
        <v>48</v>
      </c>
      <c r="Q16" s="99">
        <v>4</v>
      </c>
      <c r="R16" s="21"/>
      <c r="S16" s="21"/>
      <c r="T16" s="76"/>
      <c r="U16" s="77"/>
      <c r="V16" s="76"/>
      <c r="W16" s="77"/>
    </row>
    <row r="17" spans="2:23" x14ac:dyDescent="0.25">
      <c r="B17" s="32">
        <v>7</v>
      </c>
      <c r="C17" s="23" t="s">
        <v>203</v>
      </c>
      <c r="D17" s="21" t="s">
        <v>204</v>
      </c>
      <c r="E17" s="21">
        <f t="shared" si="0"/>
        <v>62.5</v>
      </c>
      <c r="F17" s="21">
        <v>9</v>
      </c>
      <c r="G17" s="98">
        <f>IFERROR(VLOOKUP(F17,points,3,FALSE),"")</f>
        <v>45</v>
      </c>
      <c r="H17" s="21">
        <v>26</v>
      </c>
      <c r="I17" s="98">
        <f>IFERROR(VLOOKUP(H17,points,2,FALSE),"")</f>
        <v>7.5</v>
      </c>
      <c r="J17" s="76">
        <v>32</v>
      </c>
      <c r="K17" s="98">
        <f>IFERROR(VLOOKUP(J17,points,2,FALSE),"")</f>
        <v>6</v>
      </c>
      <c r="L17" s="76">
        <v>12</v>
      </c>
      <c r="M17" s="77"/>
      <c r="N17" s="76">
        <v>10</v>
      </c>
      <c r="O17" s="21"/>
      <c r="P17" s="76">
        <v>40</v>
      </c>
      <c r="Q17" s="98">
        <v>4</v>
      </c>
      <c r="R17" s="21">
        <v>11</v>
      </c>
      <c r="S17" s="21"/>
      <c r="T17" s="76"/>
      <c r="U17" s="77"/>
      <c r="V17" s="76"/>
      <c r="W17" s="77"/>
    </row>
    <row r="18" spans="2:23" x14ac:dyDescent="0.25">
      <c r="B18" s="32">
        <v>8</v>
      </c>
      <c r="C18" s="105" t="s">
        <v>148</v>
      </c>
      <c r="D18" s="21" t="s">
        <v>149</v>
      </c>
      <c r="E18" s="21">
        <f t="shared" si="0"/>
        <v>52.25</v>
      </c>
      <c r="F18" s="21">
        <v>4</v>
      </c>
      <c r="G18" s="98">
        <v>50.25</v>
      </c>
      <c r="H18" s="21"/>
      <c r="I18" s="98" t="str">
        <f>IFERROR(VLOOKUP(H18,points,2,FALSE),"")</f>
        <v/>
      </c>
      <c r="J18" s="76">
        <v>64</v>
      </c>
      <c r="K18" s="98">
        <v>2</v>
      </c>
      <c r="L18" s="76">
        <v>29</v>
      </c>
      <c r="M18" s="77"/>
      <c r="N18" s="76" t="s">
        <v>513</v>
      </c>
      <c r="O18" s="21"/>
      <c r="P18" s="76">
        <v>84</v>
      </c>
      <c r="Q18" s="98">
        <v>0</v>
      </c>
      <c r="R18" s="100"/>
      <c r="S18" s="21"/>
      <c r="T18" s="76">
        <v>29</v>
      </c>
      <c r="U18" s="77"/>
      <c r="V18" s="76">
        <v>21</v>
      </c>
      <c r="W18" s="77"/>
    </row>
    <row r="19" spans="2:23" x14ac:dyDescent="0.25">
      <c r="B19" s="32">
        <v>9</v>
      </c>
      <c r="C19" s="105" t="s">
        <v>140</v>
      </c>
      <c r="D19" s="21" t="s">
        <v>141</v>
      </c>
      <c r="E19" s="21">
        <f t="shared" si="0"/>
        <v>46.5</v>
      </c>
      <c r="F19" s="21">
        <v>5</v>
      </c>
      <c r="G19" s="98">
        <v>40.5</v>
      </c>
      <c r="H19" s="21">
        <v>48</v>
      </c>
      <c r="I19" s="98">
        <v>2</v>
      </c>
      <c r="J19" s="76">
        <v>64</v>
      </c>
      <c r="K19" s="99">
        <v>2</v>
      </c>
      <c r="L19" s="76">
        <v>16</v>
      </c>
      <c r="M19" s="77"/>
      <c r="N19" s="76"/>
      <c r="O19" s="76"/>
      <c r="P19" s="76">
        <v>64</v>
      </c>
      <c r="Q19" s="99">
        <v>2</v>
      </c>
      <c r="R19" s="100"/>
      <c r="S19" s="21"/>
      <c r="T19" s="76">
        <v>16</v>
      </c>
      <c r="U19" s="77"/>
      <c r="V19" s="76"/>
      <c r="W19" s="77"/>
    </row>
    <row r="20" spans="2:23" x14ac:dyDescent="0.25">
      <c r="B20" s="32">
        <v>10</v>
      </c>
      <c r="C20" s="23" t="s">
        <v>220</v>
      </c>
      <c r="D20" s="21" t="s">
        <v>221</v>
      </c>
      <c r="E20" s="21">
        <f t="shared" si="0"/>
        <v>44</v>
      </c>
      <c r="F20" s="21">
        <v>12</v>
      </c>
      <c r="G20" s="98">
        <f>IFERROR(VLOOKUP(F20,points,3,FALSE),"")</f>
        <v>36</v>
      </c>
      <c r="H20" s="21">
        <v>72</v>
      </c>
      <c r="I20" s="98">
        <f>IFERROR(VLOOKUP(H20,points,2,FALSE),"")</f>
        <v>2</v>
      </c>
      <c r="J20" s="76">
        <v>64</v>
      </c>
      <c r="K20" s="99">
        <f>IFERROR(VLOOKUP(J20,points,2,FALSE),"")</f>
        <v>4</v>
      </c>
      <c r="L20" s="76"/>
      <c r="M20" s="77"/>
      <c r="N20" s="76"/>
      <c r="O20" s="76"/>
      <c r="P20" s="76">
        <v>96</v>
      </c>
      <c r="Q20" s="99">
        <v>2</v>
      </c>
      <c r="R20" s="21"/>
      <c r="S20" s="21"/>
      <c r="T20" s="76"/>
      <c r="U20" s="77"/>
      <c r="V20" s="76"/>
      <c r="W20" s="77"/>
    </row>
    <row r="21" spans="2:23" x14ac:dyDescent="0.25">
      <c r="B21" s="32">
        <v>11</v>
      </c>
      <c r="C21" s="23" t="s">
        <v>212</v>
      </c>
      <c r="D21" s="21" t="s">
        <v>213</v>
      </c>
      <c r="E21" s="21">
        <f t="shared" si="0"/>
        <v>42.5</v>
      </c>
      <c r="F21" s="21">
        <v>13</v>
      </c>
      <c r="G21" s="98">
        <f>IFERROR(VLOOKUP(F21,points,3,FALSE),"")</f>
        <v>34.5</v>
      </c>
      <c r="H21" s="21">
        <v>48</v>
      </c>
      <c r="I21" s="98">
        <f>IFERROR(VLOOKUP(H21,points,2,FALSE),"")</f>
        <v>4</v>
      </c>
      <c r="J21" s="76">
        <v>64</v>
      </c>
      <c r="K21" s="98">
        <f>IFERROR(VLOOKUP(J21,points,2,FALSE),"")</f>
        <v>4</v>
      </c>
      <c r="L21" s="76"/>
      <c r="M21" s="77"/>
      <c r="N21" s="76">
        <v>36</v>
      </c>
      <c r="O21" s="21"/>
      <c r="P21" s="76"/>
      <c r="Q21" s="98"/>
      <c r="R21" s="21"/>
      <c r="S21" s="21"/>
      <c r="T21" s="76"/>
      <c r="U21" s="77"/>
      <c r="V21" s="76"/>
      <c r="W21" s="77"/>
    </row>
    <row r="22" spans="2:23" x14ac:dyDescent="0.25">
      <c r="B22" s="32">
        <v>12</v>
      </c>
      <c r="C22" s="105" t="s">
        <v>150</v>
      </c>
      <c r="D22" s="21" t="s">
        <v>151</v>
      </c>
      <c r="E22" s="21">
        <f t="shared" si="0"/>
        <v>38</v>
      </c>
      <c r="F22" s="21">
        <v>6</v>
      </c>
      <c r="G22" s="98">
        <v>36</v>
      </c>
      <c r="H22" s="21">
        <v>80</v>
      </c>
      <c r="I22" s="98">
        <v>0</v>
      </c>
      <c r="J22" s="76">
        <v>64</v>
      </c>
      <c r="K22" s="99">
        <v>2</v>
      </c>
      <c r="L22" s="76">
        <v>13</v>
      </c>
      <c r="M22" s="77"/>
      <c r="N22" s="76"/>
      <c r="O22" s="76"/>
      <c r="P22" s="76">
        <v>68</v>
      </c>
      <c r="Q22" s="99">
        <v>0</v>
      </c>
      <c r="R22" s="100"/>
      <c r="S22" s="21"/>
      <c r="T22" s="76">
        <v>13</v>
      </c>
      <c r="U22" s="77"/>
      <c r="V22" s="76">
        <v>13</v>
      </c>
      <c r="W22" s="77"/>
    </row>
    <row r="23" spans="2:23" x14ac:dyDescent="0.25">
      <c r="B23" s="32">
        <v>13</v>
      </c>
      <c r="C23" s="105" t="s">
        <v>142</v>
      </c>
      <c r="D23" s="21" t="s">
        <v>143</v>
      </c>
      <c r="E23" s="21">
        <f t="shared" si="0"/>
        <v>37.25</v>
      </c>
      <c r="F23" s="21">
        <v>7</v>
      </c>
      <c r="G23" s="98">
        <v>32.25</v>
      </c>
      <c r="H23" s="21">
        <v>48</v>
      </c>
      <c r="I23" s="98">
        <v>2</v>
      </c>
      <c r="J23" s="76">
        <v>32</v>
      </c>
      <c r="K23" s="99">
        <v>3</v>
      </c>
      <c r="L23" s="76">
        <v>28</v>
      </c>
      <c r="M23" s="77"/>
      <c r="N23" s="76"/>
      <c r="O23" s="76"/>
      <c r="P23" s="76">
        <v>80</v>
      </c>
      <c r="Q23" s="99">
        <v>0</v>
      </c>
      <c r="R23" s="100"/>
      <c r="S23" s="21"/>
      <c r="T23" s="76">
        <v>21</v>
      </c>
      <c r="U23" s="77"/>
      <c r="V23" s="76">
        <v>17</v>
      </c>
      <c r="W23" s="77"/>
    </row>
    <row r="24" spans="2:23" x14ac:dyDescent="0.25">
      <c r="B24" s="32">
        <v>14</v>
      </c>
      <c r="C24" s="23" t="s">
        <v>225</v>
      </c>
      <c r="D24" s="21" t="s">
        <v>226</v>
      </c>
      <c r="E24" s="21">
        <f t="shared" si="0"/>
        <v>34.5</v>
      </c>
      <c r="F24" s="21">
        <v>15</v>
      </c>
      <c r="G24" s="98">
        <f t="shared" ref="G24:G38" si="1">IFERROR(VLOOKUP(F24,points,3,FALSE),"")</f>
        <v>31.5</v>
      </c>
      <c r="H24" s="21" t="s">
        <v>465</v>
      </c>
      <c r="I24" s="98">
        <v>1</v>
      </c>
      <c r="J24" s="76"/>
      <c r="K24" s="99"/>
      <c r="L24" s="76"/>
      <c r="M24" s="77"/>
      <c r="N24" s="76"/>
      <c r="O24" s="76"/>
      <c r="P24" s="76">
        <v>97</v>
      </c>
      <c r="Q24" s="99">
        <v>2</v>
      </c>
      <c r="R24" s="21"/>
      <c r="S24" s="21"/>
      <c r="T24" s="76"/>
      <c r="U24" s="77"/>
      <c r="V24" s="76"/>
      <c r="W24" s="77"/>
    </row>
    <row r="25" spans="2:23" x14ac:dyDescent="0.25">
      <c r="B25" s="32">
        <v>15</v>
      </c>
      <c r="C25" s="23" t="s">
        <v>216</v>
      </c>
      <c r="D25" s="21" t="s">
        <v>217</v>
      </c>
      <c r="E25" s="21">
        <f t="shared" si="0"/>
        <v>33</v>
      </c>
      <c r="F25" s="21">
        <v>14</v>
      </c>
      <c r="G25" s="98">
        <f t="shared" si="1"/>
        <v>33</v>
      </c>
      <c r="H25" s="21" t="s">
        <v>463</v>
      </c>
      <c r="I25" s="98" t="str">
        <f t="shared" ref="I25:I38" si="2">IFERROR(VLOOKUP(H25,points,2,FALSE),"")</f>
        <v/>
      </c>
      <c r="J25" s="76"/>
      <c r="K25" s="98"/>
      <c r="L25" s="76"/>
      <c r="M25" s="77"/>
      <c r="N25" s="76"/>
      <c r="O25" s="21"/>
      <c r="P25" s="76"/>
      <c r="Q25" s="98"/>
      <c r="R25" s="21"/>
      <c r="S25" s="21"/>
      <c r="T25" s="76"/>
      <c r="U25" s="77"/>
      <c r="V25" s="76"/>
      <c r="W25" s="77"/>
    </row>
    <row r="26" spans="2:23" x14ac:dyDescent="0.25">
      <c r="B26" s="32">
        <v>16</v>
      </c>
      <c r="C26" s="23" t="s">
        <v>468</v>
      </c>
      <c r="D26" s="21" t="s">
        <v>224</v>
      </c>
      <c r="E26" s="21">
        <f t="shared" si="0"/>
        <v>30.5</v>
      </c>
      <c r="F26" s="21">
        <v>16</v>
      </c>
      <c r="G26" s="98">
        <f t="shared" si="1"/>
        <v>28.5</v>
      </c>
      <c r="H26" s="21">
        <v>96</v>
      </c>
      <c r="I26" s="98">
        <f t="shared" si="2"/>
        <v>2</v>
      </c>
      <c r="J26" s="76"/>
      <c r="K26" s="98"/>
      <c r="L26" s="76"/>
      <c r="M26" s="77"/>
      <c r="N26" s="76">
        <v>28</v>
      </c>
      <c r="O26" s="21"/>
      <c r="P26" s="76"/>
      <c r="Q26" s="98"/>
      <c r="R26" s="21"/>
      <c r="S26" s="21"/>
      <c r="T26" s="76"/>
      <c r="U26" s="77"/>
      <c r="V26" s="76"/>
      <c r="W26" s="77"/>
    </row>
    <row r="27" spans="2:23" x14ac:dyDescent="0.25">
      <c r="B27" s="32">
        <v>17</v>
      </c>
      <c r="C27" s="23" t="s">
        <v>227</v>
      </c>
      <c r="D27" s="21" t="s">
        <v>228</v>
      </c>
      <c r="E27" s="21">
        <f t="shared" si="0"/>
        <v>30.5</v>
      </c>
      <c r="F27" s="21">
        <v>17</v>
      </c>
      <c r="G27" s="98">
        <f t="shared" si="1"/>
        <v>22.5</v>
      </c>
      <c r="H27" s="21">
        <v>72</v>
      </c>
      <c r="I27" s="98">
        <f t="shared" si="2"/>
        <v>2</v>
      </c>
      <c r="J27" s="76">
        <v>64</v>
      </c>
      <c r="K27" s="99">
        <f>IFERROR(VLOOKUP(J27,points,2,FALSE),"")</f>
        <v>4</v>
      </c>
      <c r="L27" s="76">
        <v>38</v>
      </c>
      <c r="M27" s="77"/>
      <c r="N27" s="76"/>
      <c r="O27" s="76"/>
      <c r="P27" s="76">
        <v>97</v>
      </c>
      <c r="Q27" s="99">
        <v>2</v>
      </c>
      <c r="R27" s="21"/>
      <c r="S27" s="21"/>
      <c r="T27" s="76"/>
      <c r="U27" s="77"/>
      <c r="V27" s="76"/>
      <c r="W27" s="77"/>
    </row>
    <row r="28" spans="2:23" x14ac:dyDescent="0.25">
      <c r="B28" s="32">
        <v>18</v>
      </c>
      <c r="C28" s="23" t="s">
        <v>251</v>
      </c>
      <c r="D28" s="21" t="s">
        <v>252</v>
      </c>
      <c r="E28" s="21">
        <f t="shared" si="0"/>
        <v>23.5</v>
      </c>
      <c r="F28" s="21">
        <v>19</v>
      </c>
      <c r="G28" s="98">
        <f t="shared" si="1"/>
        <v>19.5</v>
      </c>
      <c r="H28" s="21">
        <v>64</v>
      </c>
      <c r="I28" s="98">
        <f t="shared" si="2"/>
        <v>4</v>
      </c>
      <c r="J28" s="76"/>
      <c r="K28" s="99"/>
      <c r="L28" s="76"/>
      <c r="M28" s="77"/>
      <c r="N28" s="76"/>
      <c r="O28" s="76"/>
      <c r="P28" s="76"/>
      <c r="Q28" s="99"/>
      <c r="R28" s="21"/>
      <c r="S28" s="21"/>
      <c r="T28" s="76"/>
      <c r="U28" s="77"/>
      <c r="V28" s="76"/>
      <c r="W28" s="77"/>
    </row>
    <row r="29" spans="2:23" x14ac:dyDescent="0.25">
      <c r="B29" s="32">
        <v>19</v>
      </c>
      <c r="C29" s="23" t="s">
        <v>235</v>
      </c>
      <c r="D29" s="21" t="s">
        <v>236</v>
      </c>
      <c r="E29" s="21">
        <f t="shared" si="0"/>
        <v>23.5</v>
      </c>
      <c r="F29" s="21">
        <v>21</v>
      </c>
      <c r="G29" s="98">
        <f t="shared" si="1"/>
        <v>17.5</v>
      </c>
      <c r="H29" s="21">
        <v>64</v>
      </c>
      <c r="I29" s="98">
        <f t="shared" si="2"/>
        <v>4</v>
      </c>
      <c r="J29" s="76"/>
      <c r="K29" s="99"/>
      <c r="L29" s="76"/>
      <c r="M29" s="77"/>
      <c r="N29" s="76"/>
      <c r="O29" s="76"/>
      <c r="P29" s="76">
        <v>102</v>
      </c>
      <c r="Q29" s="99">
        <v>2</v>
      </c>
      <c r="R29" s="21"/>
      <c r="S29" s="21"/>
      <c r="T29" s="76"/>
      <c r="U29" s="77"/>
      <c r="V29" s="76"/>
      <c r="W29" s="77"/>
    </row>
    <row r="30" spans="2:23" x14ac:dyDescent="0.25">
      <c r="B30" s="32">
        <v>20</v>
      </c>
      <c r="C30" s="23" t="s">
        <v>222</v>
      </c>
      <c r="D30" s="21" t="s">
        <v>223</v>
      </c>
      <c r="E30" s="21">
        <f t="shared" si="0"/>
        <v>23.5</v>
      </c>
      <c r="F30" s="21">
        <v>25</v>
      </c>
      <c r="G30" s="98">
        <f t="shared" si="1"/>
        <v>15.5</v>
      </c>
      <c r="H30" s="21">
        <v>80</v>
      </c>
      <c r="I30" s="98">
        <f t="shared" si="2"/>
        <v>2</v>
      </c>
      <c r="J30" s="76">
        <v>64</v>
      </c>
      <c r="K30" s="99">
        <f>IFERROR(VLOOKUP(J30,points,2,FALSE),"")</f>
        <v>4</v>
      </c>
      <c r="L30" s="76"/>
      <c r="M30" s="77"/>
      <c r="N30" s="76"/>
      <c r="O30" s="76"/>
      <c r="P30" s="76">
        <v>99</v>
      </c>
      <c r="Q30" s="99">
        <v>2</v>
      </c>
      <c r="R30" s="76"/>
      <c r="S30" s="76"/>
      <c r="T30" s="76"/>
      <c r="U30" s="77"/>
      <c r="V30" s="76"/>
      <c r="W30" s="77"/>
    </row>
    <row r="31" spans="2:23" x14ac:dyDescent="0.25">
      <c r="B31" s="32">
        <v>21</v>
      </c>
      <c r="C31" s="23" t="s">
        <v>231</v>
      </c>
      <c r="D31" s="21" t="s">
        <v>232</v>
      </c>
      <c r="E31" s="21">
        <f t="shared" si="0"/>
        <v>23</v>
      </c>
      <c r="F31" s="21">
        <v>18</v>
      </c>
      <c r="G31" s="98">
        <f t="shared" si="1"/>
        <v>21</v>
      </c>
      <c r="H31" s="21">
        <v>104</v>
      </c>
      <c r="I31" s="98">
        <f t="shared" si="2"/>
        <v>2</v>
      </c>
      <c r="J31" s="76"/>
      <c r="K31" s="98"/>
      <c r="L31" s="76"/>
      <c r="M31" s="77"/>
      <c r="N31" s="76"/>
      <c r="O31" s="21"/>
      <c r="P31" s="76"/>
      <c r="Q31" s="98"/>
      <c r="R31" s="76"/>
      <c r="S31" s="76"/>
      <c r="T31" s="76"/>
      <c r="U31" s="77"/>
      <c r="V31" s="76"/>
      <c r="W31" s="77"/>
    </row>
    <row r="32" spans="2:23" x14ac:dyDescent="0.25">
      <c r="B32" s="32">
        <v>22</v>
      </c>
      <c r="C32" s="23" t="s">
        <v>253</v>
      </c>
      <c r="D32" s="21" t="s">
        <v>254</v>
      </c>
      <c r="E32" s="21">
        <f t="shared" si="0"/>
        <v>23</v>
      </c>
      <c r="F32" s="21">
        <v>22</v>
      </c>
      <c r="G32" s="98">
        <f t="shared" si="1"/>
        <v>17</v>
      </c>
      <c r="H32" s="21">
        <v>80</v>
      </c>
      <c r="I32" s="98">
        <f t="shared" si="2"/>
        <v>2</v>
      </c>
      <c r="J32" s="21">
        <v>64</v>
      </c>
      <c r="K32" s="98">
        <f>IFERROR(VLOOKUP(J32,points,2,FALSE),"")</f>
        <v>4</v>
      </c>
      <c r="L32" s="76"/>
      <c r="M32" s="77"/>
      <c r="N32" s="21"/>
      <c r="O32" s="21"/>
      <c r="P32" s="21"/>
      <c r="Q32" s="98"/>
      <c r="R32" s="21"/>
      <c r="S32" s="21"/>
      <c r="T32" s="76"/>
      <c r="U32" s="77"/>
      <c r="V32" s="76"/>
      <c r="W32" s="77"/>
    </row>
    <row r="33" spans="2:23" x14ac:dyDescent="0.25">
      <c r="B33" s="32">
        <v>23</v>
      </c>
      <c r="C33" s="23" t="s">
        <v>237</v>
      </c>
      <c r="D33" s="21" t="s">
        <v>238</v>
      </c>
      <c r="E33" s="21">
        <f t="shared" si="0"/>
        <v>22</v>
      </c>
      <c r="F33" s="21">
        <v>20</v>
      </c>
      <c r="G33" s="98">
        <f t="shared" si="1"/>
        <v>18</v>
      </c>
      <c r="H33" s="21">
        <v>96</v>
      </c>
      <c r="I33" s="98">
        <f t="shared" si="2"/>
        <v>2</v>
      </c>
      <c r="J33" s="21"/>
      <c r="K33" s="98"/>
      <c r="L33" s="76"/>
      <c r="M33" s="77"/>
      <c r="N33" s="21"/>
      <c r="O33" s="21"/>
      <c r="P33" s="21">
        <v>92</v>
      </c>
      <c r="Q33" s="98">
        <v>2</v>
      </c>
      <c r="R33" s="21"/>
      <c r="S33" s="21"/>
      <c r="T33" s="76"/>
      <c r="U33" s="77"/>
      <c r="V33" s="76"/>
      <c r="W33" s="77"/>
    </row>
    <row r="34" spans="2:23" x14ac:dyDescent="0.25">
      <c r="B34" s="32">
        <v>24</v>
      </c>
      <c r="C34" s="24" t="s">
        <v>249</v>
      </c>
      <c r="D34" s="20" t="s">
        <v>250</v>
      </c>
      <c r="E34" s="21">
        <f t="shared" si="0"/>
        <v>18</v>
      </c>
      <c r="F34" s="20">
        <v>28</v>
      </c>
      <c r="G34" s="98">
        <f t="shared" si="1"/>
        <v>14</v>
      </c>
      <c r="H34" s="21"/>
      <c r="I34" s="98" t="str">
        <f t="shared" si="2"/>
        <v/>
      </c>
      <c r="J34" s="21">
        <v>64</v>
      </c>
      <c r="K34" s="98">
        <f>IFERROR(VLOOKUP(J34,points,2,FALSE),"")</f>
        <v>4</v>
      </c>
      <c r="L34" s="76"/>
      <c r="M34" s="77"/>
      <c r="N34" s="21"/>
      <c r="O34" s="21"/>
      <c r="P34" s="21"/>
      <c r="Q34" s="98"/>
      <c r="R34" s="21"/>
      <c r="S34" s="21"/>
      <c r="T34" s="76"/>
      <c r="U34" s="77"/>
      <c r="V34" s="76"/>
      <c r="W34" s="77"/>
    </row>
    <row r="35" spans="2:23" x14ac:dyDescent="0.25">
      <c r="B35" s="32">
        <v>25</v>
      </c>
      <c r="C35" s="24" t="s">
        <v>241</v>
      </c>
      <c r="D35" s="20" t="s">
        <v>242</v>
      </c>
      <c r="E35" s="21">
        <f t="shared" si="0"/>
        <v>17</v>
      </c>
      <c r="F35" s="20">
        <v>26</v>
      </c>
      <c r="G35" s="98">
        <f t="shared" si="1"/>
        <v>15</v>
      </c>
      <c r="H35" s="21">
        <v>96</v>
      </c>
      <c r="I35" s="98">
        <f t="shared" si="2"/>
        <v>2</v>
      </c>
      <c r="J35" s="21"/>
      <c r="K35" s="98"/>
      <c r="L35" s="76"/>
      <c r="M35" s="77"/>
      <c r="N35" s="21"/>
      <c r="O35" s="21"/>
      <c r="P35" s="21"/>
      <c r="Q35" s="98"/>
      <c r="R35" s="21"/>
      <c r="S35" s="21"/>
      <c r="T35" s="76"/>
      <c r="U35" s="77"/>
      <c r="V35" s="76"/>
      <c r="W35" s="77"/>
    </row>
    <row r="36" spans="2:23" x14ac:dyDescent="0.25">
      <c r="B36" s="32">
        <v>26</v>
      </c>
      <c r="C36" s="24" t="s">
        <v>245</v>
      </c>
      <c r="D36" s="20" t="s">
        <v>246</v>
      </c>
      <c r="E36" s="21">
        <f t="shared" si="0"/>
        <v>16.5</v>
      </c>
      <c r="F36" s="20">
        <v>27</v>
      </c>
      <c r="G36" s="98">
        <f t="shared" si="1"/>
        <v>14.5</v>
      </c>
      <c r="H36" s="21">
        <v>68</v>
      </c>
      <c r="I36" s="98">
        <f t="shared" si="2"/>
        <v>2</v>
      </c>
      <c r="J36" s="21"/>
      <c r="K36" s="98"/>
      <c r="L36" s="76"/>
      <c r="M36" s="77"/>
      <c r="N36" s="21"/>
      <c r="O36" s="21"/>
      <c r="P36" s="21"/>
      <c r="Q36" s="98"/>
      <c r="R36" s="21"/>
      <c r="S36" s="21"/>
      <c r="T36" s="76"/>
      <c r="U36" s="77"/>
      <c r="V36" s="76"/>
      <c r="W36" s="77"/>
    </row>
    <row r="37" spans="2:23" x14ac:dyDescent="0.25">
      <c r="B37" s="32">
        <v>27</v>
      </c>
      <c r="C37" s="24" t="s">
        <v>247</v>
      </c>
      <c r="D37" s="20" t="s">
        <v>248</v>
      </c>
      <c r="E37" s="21">
        <f t="shared" si="0"/>
        <v>16.5</v>
      </c>
      <c r="F37" s="20">
        <v>23</v>
      </c>
      <c r="G37" s="98">
        <f t="shared" si="1"/>
        <v>16.5</v>
      </c>
      <c r="H37" s="21" t="s">
        <v>463</v>
      </c>
      <c r="I37" s="98" t="str">
        <f t="shared" si="2"/>
        <v/>
      </c>
      <c r="J37" s="21"/>
      <c r="K37" s="98"/>
      <c r="L37" s="76"/>
      <c r="M37" s="77"/>
      <c r="N37" s="21"/>
      <c r="O37" s="21"/>
      <c r="P37" s="21"/>
      <c r="Q37" s="98"/>
      <c r="R37" s="21"/>
      <c r="S37" s="21"/>
      <c r="T37" s="76"/>
      <c r="U37" s="77"/>
      <c r="V37" s="76"/>
      <c r="W37" s="77"/>
    </row>
    <row r="38" spans="2:23" x14ac:dyDescent="0.25">
      <c r="B38" s="32">
        <v>28</v>
      </c>
      <c r="C38" s="24" t="s">
        <v>243</v>
      </c>
      <c r="D38" s="20" t="s">
        <v>244</v>
      </c>
      <c r="E38" s="21">
        <f t="shared" si="0"/>
        <v>16</v>
      </c>
      <c r="F38" s="20">
        <v>24</v>
      </c>
      <c r="G38" s="98">
        <f t="shared" si="1"/>
        <v>16</v>
      </c>
      <c r="H38" s="21"/>
      <c r="I38" s="98" t="str">
        <f t="shared" si="2"/>
        <v/>
      </c>
      <c r="J38" s="21"/>
      <c r="K38" s="98"/>
      <c r="L38" s="76"/>
      <c r="M38" s="77"/>
      <c r="N38" s="21"/>
      <c r="O38" s="21"/>
      <c r="P38" s="21"/>
      <c r="Q38" s="98"/>
      <c r="R38" s="21"/>
      <c r="S38" s="21"/>
      <c r="T38" s="76"/>
      <c r="U38" s="77"/>
      <c r="V38" s="76"/>
      <c r="W38" s="77"/>
    </row>
    <row r="39" spans="2:23" x14ac:dyDescent="0.25">
      <c r="B39" s="32">
        <v>29</v>
      </c>
      <c r="C39" s="105" t="s">
        <v>174</v>
      </c>
      <c r="D39" s="20" t="s">
        <v>175</v>
      </c>
      <c r="E39" s="21">
        <f t="shared" si="0"/>
        <v>10.75</v>
      </c>
      <c r="F39" s="20">
        <v>21</v>
      </c>
      <c r="G39" s="98">
        <v>8.75</v>
      </c>
      <c r="H39" s="21">
        <v>104</v>
      </c>
      <c r="I39" s="98">
        <v>0</v>
      </c>
      <c r="J39" s="21">
        <v>64</v>
      </c>
      <c r="K39" s="98">
        <v>2</v>
      </c>
      <c r="L39" s="76"/>
      <c r="M39" s="77"/>
      <c r="N39" s="21"/>
      <c r="O39" s="21"/>
      <c r="P39" s="21">
        <v>92</v>
      </c>
      <c r="Q39" s="98">
        <v>0</v>
      </c>
      <c r="R39" s="100"/>
      <c r="S39" s="21"/>
      <c r="T39" s="76"/>
      <c r="U39" s="77"/>
      <c r="V39" s="76"/>
      <c r="W39" s="77"/>
    </row>
    <row r="40" spans="2:23" x14ac:dyDescent="0.25">
      <c r="B40" s="32">
        <v>30</v>
      </c>
      <c r="C40" s="105" t="s">
        <v>172</v>
      </c>
      <c r="D40" s="20" t="s">
        <v>173</v>
      </c>
      <c r="E40" s="21">
        <f t="shared" si="0"/>
        <v>9</v>
      </c>
      <c r="F40" s="20">
        <v>28</v>
      </c>
      <c r="G40" s="98">
        <v>7</v>
      </c>
      <c r="H40" s="21"/>
      <c r="I40" s="98" t="str">
        <f>IFERROR(VLOOKUP(H40,points,2,FALSE),"")</f>
        <v/>
      </c>
      <c r="J40" s="21">
        <v>64</v>
      </c>
      <c r="K40" s="98">
        <v>2</v>
      </c>
      <c r="L40" s="76"/>
      <c r="M40" s="77"/>
      <c r="N40" s="21"/>
      <c r="O40" s="21"/>
      <c r="P40" s="21"/>
      <c r="Q40" s="98"/>
      <c r="R40" s="100"/>
      <c r="S40" s="21"/>
      <c r="T40" s="76"/>
      <c r="U40" s="77"/>
      <c r="V40" s="76"/>
      <c r="W40" s="77"/>
    </row>
    <row r="41" spans="2:23" x14ac:dyDescent="0.25">
      <c r="B41" s="32">
        <v>31</v>
      </c>
      <c r="C41" s="105" t="s">
        <v>170</v>
      </c>
      <c r="D41" s="20" t="s">
        <v>171</v>
      </c>
      <c r="E41" s="21">
        <f t="shared" si="0"/>
        <v>8.5</v>
      </c>
      <c r="F41" s="20">
        <v>22</v>
      </c>
      <c r="G41" s="98">
        <v>8.5</v>
      </c>
      <c r="H41" s="21">
        <v>96</v>
      </c>
      <c r="I41" s="98">
        <v>0</v>
      </c>
      <c r="J41" s="21"/>
      <c r="K41" s="98"/>
      <c r="L41" s="76"/>
      <c r="M41" s="77"/>
      <c r="N41" s="21"/>
      <c r="O41" s="21"/>
      <c r="P41" s="21"/>
      <c r="Q41" s="98"/>
      <c r="R41" s="100"/>
      <c r="S41" s="21"/>
      <c r="T41" s="76"/>
      <c r="U41" s="77"/>
      <c r="V41" s="76"/>
      <c r="W41" s="77"/>
    </row>
    <row r="42" spans="2:23" x14ac:dyDescent="0.25">
      <c r="B42" s="32">
        <v>32</v>
      </c>
      <c r="C42" s="105" t="s">
        <v>154</v>
      </c>
      <c r="D42" s="21" t="s">
        <v>155</v>
      </c>
      <c r="E42" s="21">
        <f t="shared" si="0"/>
        <v>7.75</v>
      </c>
      <c r="F42" s="21">
        <v>25</v>
      </c>
      <c r="G42" s="98">
        <v>7.75</v>
      </c>
      <c r="H42" s="21">
        <v>112</v>
      </c>
      <c r="I42" s="98">
        <v>0</v>
      </c>
      <c r="J42" s="21"/>
      <c r="K42" s="98"/>
      <c r="L42" s="76"/>
      <c r="M42" s="77"/>
      <c r="N42" s="21"/>
      <c r="O42" s="21"/>
      <c r="P42" s="21"/>
      <c r="Q42" s="98"/>
      <c r="R42" s="100"/>
      <c r="S42" s="21"/>
      <c r="T42" s="76"/>
      <c r="U42" s="77"/>
      <c r="V42" s="76"/>
      <c r="W42" s="77"/>
    </row>
    <row r="43" spans="2:23" x14ac:dyDescent="0.25">
      <c r="B43" s="95"/>
      <c r="C43" s="110"/>
      <c r="D43" s="73"/>
      <c r="E43" s="73"/>
      <c r="F43" s="73"/>
      <c r="G43" s="109"/>
      <c r="H43" s="109"/>
      <c r="I43" s="109"/>
      <c r="J43" s="109"/>
      <c r="K43" s="109"/>
      <c r="L43" s="109"/>
      <c r="M43" s="110"/>
      <c r="N43" s="109"/>
      <c r="O43" s="109"/>
      <c r="P43" s="109"/>
      <c r="Q43" s="109"/>
      <c r="R43" s="109"/>
      <c r="S43" s="73"/>
    </row>
    <row r="44" spans="2:23" x14ac:dyDescent="0.25">
      <c r="C44" s="111" t="s">
        <v>530</v>
      </c>
      <c r="R44" s="73"/>
      <c r="S44" s="73"/>
      <c r="T44" s="74"/>
      <c r="U44" s="74"/>
      <c r="V44" s="74"/>
      <c r="W44" s="74"/>
    </row>
    <row r="45" spans="2:23" x14ac:dyDescent="0.25">
      <c r="B45" s="28" t="s">
        <v>458</v>
      </c>
      <c r="R45" s="73"/>
      <c r="S45" s="73"/>
      <c r="T45" s="74"/>
      <c r="U45" s="74"/>
      <c r="V45" s="74"/>
      <c r="W45" s="74"/>
    </row>
    <row r="46" spans="2:23" x14ac:dyDescent="0.25">
      <c r="B46" s="29" t="s">
        <v>459</v>
      </c>
      <c r="C46" s="22" t="s">
        <v>460</v>
      </c>
      <c r="R46" s="73"/>
      <c r="S46" s="73"/>
      <c r="T46" s="74"/>
      <c r="U46" s="74"/>
      <c r="V46" s="74"/>
      <c r="W46" s="74"/>
    </row>
    <row r="47" spans="2:23" x14ac:dyDescent="0.25">
      <c r="B47" s="29" t="s">
        <v>459</v>
      </c>
      <c r="C47" s="22" t="s">
        <v>461</v>
      </c>
      <c r="R47" s="73"/>
      <c r="S47" s="73"/>
      <c r="T47" s="74"/>
      <c r="U47" s="74"/>
      <c r="V47" s="74"/>
      <c r="W47" s="74"/>
    </row>
    <row r="48" spans="2:23" x14ac:dyDescent="0.25">
      <c r="B48" s="29" t="s">
        <v>459</v>
      </c>
      <c r="C48" s="22" t="s">
        <v>462</v>
      </c>
      <c r="R48" s="73"/>
      <c r="S48" s="73"/>
      <c r="T48" s="74"/>
      <c r="U48" s="74"/>
      <c r="V48" s="74"/>
      <c r="W48" s="74"/>
    </row>
    <row r="49" spans="18:23" x14ac:dyDescent="0.25">
      <c r="R49" s="73"/>
      <c r="S49" s="73"/>
      <c r="T49" s="74"/>
      <c r="U49" s="74"/>
      <c r="V49" s="74"/>
      <c r="W49" s="74"/>
    </row>
    <row r="50" spans="18:23" x14ac:dyDescent="0.25">
      <c r="R50" s="73"/>
      <c r="S50" s="73"/>
      <c r="T50" s="74"/>
      <c r="U50" s="74"/>
      <c r="V50" s="74"/>
      <c r="W50" s="74"/>
    </row>
    <row r="51" spans="18:23" x14ac:dyDescent="0.25">
      <c r="R51" s="73"/>
      <c r="S51" s="73"/>
      <c r="T51" s="74"/>
      <c r="U51" s="74"/>
      <c r="V51" s="74"/>
      <c r="W51" s="74"/>
    </row>
    <row r="52" spans="18:23" x14ac:dyDescent="0.25">
      <c r="R52" s="73"/>
      <c r="S52" s="73"/>
      <c r="T52" s="74"/>
      <c r="U52" s="74"/>
      <c r="V52" s="74"/>
      <c r="W52" s="74"/>
    </row>
    <row r="53" spans="18:23" x14ac:dyDescent="0.25">
      <c r="R53" s="73"/>
      <c r="S53" s="73"/>
      <c r="T53" s="74"/>
      <c r="U53" s="74"/>
      <c r="V53" s="74"/>
      <c r="W53" s="74"/>
    </row>
    <row r="54" spans="18:23" x14ac:dyDescent="0.25">
      <c r="R54" s="74"/>
      <c r="S54" s="74"/>
      <c r="T54" s="74"/>
      <c r="U54" s="74"/>
      <c r="V54" s="74"/>
      <c r="W54" s="74"/>
    </row>
  </sheetData>
  <sortState ref="C11:S49">
    <sortCondition descending="1" ref="E11:E49"/>
  </sortState>
  <mergeCells count="14">
    <mergeCell ref="T9:U9"/>
    <mergeCell ref="V9:W9"/>
    <mergeCell ref="F9:G9"/>
    <mergeCell ref="R9:S9"/>
    <mergeCell ref="C6:D6"/>
    <mergeCell ref="B9:B10"/>
    <mergeCell ref="C9:C10"/>
    <mergeCell ref="D9:D10"/>
    <mergeCell ref="E9:E10"/>
    <mergeCell ref="P9:Q9"/>
    <mergeCell ref="N9:O9"/>
    <mergeCell ref="L9:M9"/>
    <mergeCell ref="J9:K9"/>
    <mergeCell ref="H9:I9"/>
  </mergeCells>
  <pageMargins left="0" right="0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8"/>
  <sheetViews>
    <sheetView topLeftCell="C10" workbookViewId="0">
      <selection activeCell="N9" sqref="N9:O16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42578125" style="22" customWidth="1"/>
    <col min="4" max="5" width="15.85546875" style="22" customWidth="1"/>
    <col min="6" max="9" width="7.85546875" style="17" customWidth="1"/>
    <col min="10" max="11" width="8.85546875" style="17"/>
    <col min="12" max="12" width="10.5703125" style="17" customWidth="1"/>
    <col min="13" max="16384" width="8.85546875" style="22"/>
  </cols>
  <sheetData>
    <row r="3" spans="2:19" x14ac:dyDescent="0.25">
      <c r="B3" s="14" t="s">
        <v>490</v>
      </c>
      <c r="C3" s="14"/>
      <c r="D3" s="14"/>
      <c r="E3" s="14"/>
      <c r="F3" s="16"/>
    </row>
    <row r="4" spans="2:19" x14ac:dyDescent="0.25">
      <c r="B4" s="25" t="s">
        <v>526</v>
      </c>
      <c r="C4" s="14"/>
      <c r="D4" s="14"/>
      <c r="E4" s="14"/>
      <c r="F4" s="16"/>
    </row>
    <row r="6" spans="2:19" x14ac:dyDescent="0.25">
      <c r="C6" s="143"/>
      <c r="D6" s="143"/>
      <c r="E6" s="16"/>
      <c r="F6" s="16"/>
    </row>
    <row r="7" spans="2:19" x14ac:dyDescent="0.25">
      <c r="B7" s="26" t="s">
        <v>255</v>
      </c>
      <c r="C7" s="27"/>
    </row>
    <row r="9" spans="2:19" ht="15" customHeight="1" x14ac:dyDescent="0.25">
      <c r="B9" s="130" t="s">
        <v>455</v>
      </c>
      <c r="C9" s="136" t="s">
        <v>1</v>
      </c>
      <c r="D9" s="136" t="s">
        <v>2</v>
      </c>
      <c r="E9" s="148" t="s">
        <v>473</v>
      </c>
      <c r="F9" s="142" t="s">
        <v>452</v>
      </c>
      <c r="G9" s="142"/>
      <c r="H9" s="136" t="s">
        <v>502</v>
      </c>
      <c r="I9" s="136"/>
      <c r="J9" s="128" t="s">
        <v>501</v>
      </c>
      <c r="K9" s="129"/>
      <c r="L9" s="128" t="s">
        <v>505</v>
      </c>
      <c r="M9" s="129"/>
      <c r="N9" s="128" t="s">
        <v>506</v>
      </c>
      <c r="O9" s="129"/>
      <c r="P9" s="128" t="s">
        <v>507</v>
      </c>
      <c r="Q9" s="129"/>
      <c r="R9" s="128" t="s">
        <v>520</v>
      </c>
      <c r="S9" s="129"/>
    </row>
    <row r="10" spans="2:19" x14ac:dyDescent="0.25">
      <c r="B10" s="131"/>
      <c r="C10" s="136"/>
      <c r="D10" s="136"/>
      <c r="E10" s="149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2" t="s">
        <v>455</v>
      </c>
      <c r="O10" s="81" t="s">
        <v>454</v>
      </c>
      <c r="P10" s="84" t="s">
        <v>455</v>
      </c>
      <c r="Q10" s="83" t="s">
        <v>454</v>
      </c>
      <c r="R10" s="86" t="s">
        <v>455</v>
      </c>
      <c r="S10" s="85" t="s">
        <v>454</v>
      </c>
    </row>
    <row r="11" spans="2:19" x14ac:dyDescent="0.25">
      <c r="B11" s="32">
        <v>1</v>
      </c>
      <c r="C11" s="23" t="s">
        <v>260</v>
      </c>
      <c r="D11" s="21" t="s">
        <v>261</v>
      </c>
      <c r="E11" s="21">
        <f>SUM(G11,I11, K11, S11)</f>
        <v>217.75</v>
      </c>
      <c r="F11" s="21">
        <v>2</v>
      </c>
      <c r="G11" s="98">
        <f>IFERROR(VLOOKUP(F11,points,3,FALSE),"")</f>
        <v>180</v>
      </c>
      <c r="H11" s="21">
        <v>15</v>
      </c>
      <c r="I11" s="98">
        <f>IFERROR(VLOOKUP(H11,points,2,FALSE),"")</f>
        <v>15.75</v>
      </c>
      <c r="J11" s="76">
        <v>12</v>
      </c>
      <c r="K11" s="98">
        <f>IFERROR(VLOOKUP(J11,points,2,FALSE),"")</f>
        <v>18</v>
      </c>
      <c r="L11" s="76">
        <v>14</v>
      </c>
      <c r="M11" s="77"/>
      <c r="N11" s="76"/>
      <c r="O11" s="77"/>
      <c r="P11" s="76"/>
      <c r="Q11" s="100"/>
      <c r="R11" s="76">
        <v>37</v>
      </c>
      <c r="S11" s="98">
        <v>4</v>
      </c>
    </row>
    <row r="12" spans="2:19" x14ac:dyDescent="0.25">
      <c r="B12" s="32">
        <v>2</v>
      </c>
      <c r="C12" s="112" t="s">
        <v>229</v>
      </c>
      <c r="D12" s="21" t="s">
        <v>230</v>
      </c>
      <c r="E12" s="21">
        <f>SUM(G12,I12, K12, Q12)</f>
        <v>100.63</v>
      </c>
      <c r="F12" s="21">
        <v>2</v>
      </c>
      <c r="G12" s="98">
        <v>90</v>
      </c>
      <c r="H12" s="21">
        <v>40</v>
      </c>
      <c r="I12" s="98">
        <v>2</v>
      </c>
      <c r="J12" s="76">
        <v>13</v>
      </c>
      <c r="K12" s="98">
        <v>8.6300000000000008</v>
      </c>
      <c r="L12" s="76"/>
      <c r="M12" s="77"/>
      <c r="N12" s="76"/>
      <c r="O12" s="76"/>
      <c r="P12" s="76">
        <v>44</v>
      </c>
      <c r="Q12" s="100"/>
      <c r="R12" s="76"/>
      <c r="S12" s="98"/>
    </row>
    <row r="13" spans="2:19" x14ac:dyDescent="0.25">
      <c r="B13" s="32">
        <v>3</v>
      </c>
      <c r="C13" s="23" t="s">
        <v>262</v>
      </c>
      <c r="D13" s="21" t="s">
        <v>263</v>
      </c>
      <c r="E13" s="21">
        <f>SUM(G13,I13, K13, S13)</f>
        <v>91</v>
      </c>
      <c r="F13" s="21">
        <v>5</v>
      </c>
      <c r="G13" s="98">
        <f>IFERROR(VLOOKUP(F13,points,3,FALSE),"")</f>
        <v>81</v>
      </c>
      <c r="H13" s="21">
        <v>48</v>
      </c>
      <c r="I13" s="98">
        <f>IFERROR(VLOOKUP(H13,points,2,FALSE),"")</f>
        <v>4</v>
      </c>
      <c r="J13" s="76">
        <v>32</v>
      </c>
      <c r="K13" s="98">
        <f>IFERROR(VLOOKUP(J13,points,2,FALSE),"")</f>
        <v>6</v>
      </c>
      <c r="L13" s="76"/>
      <c r="M13" s="77"/>
      <c r="N13" s="76"/>
      <c r="O13" s="77"/>
      <c r="P13" s="76"/>
      <c r="Q13" s="100"/>
      <c r="R13" s="76"/>
      <c r="S13" s="98"/>
    </row>
    <row r="14" spans="2:19" x14ac:dyDescent="0.25">
      <c r="B14" s="32">
        <v>4</v>
      </c>
      <c r="C14" s="112" t="s">
        <v>466</v>
      </c>
      <c r="D14" s="21" t="s">
        <v>205</v>
      </c>
      <c r="E14" s="21">
        <f>SUM(G14,I14, K14, Q14)</f>
        <v>74.88</v>
      </c>
      <c r="F14" s="21">
        <v>1</v>
      </c>
      <c r="G14" s="98">
        <v>67.5</v>
      </c>
      <c r="H14" s="21">
        <v>21</v>
      </c>
      <c r="I14" s="98">
        <v>4.38</v>
      </c>
      <c r="J14" s="76">
        <v>32</v>
      </c>
      <c r="K14" s="98">
        <v>3</v>
      </c>
      <c r="L14" s="76"/>
      <c r="M14" s="77"/>
      <c r="N14" s="76" t="s">
        <v>514</v>
      </c>
      <c r="O14" s="76"/>
      <c r="P14" s="76">
        <v>48</v>
      </c>
      <c r="Q14" s="100"/>
      <c r="R14" s="76"/>
      <c r="S14" s="98"/>
    </row>
    <row r="15" spans="2:19" x14ac:dyDescent="0.25">
      <c r="B15" s="32">
        <v>5</v>
      </c>
      <c r="C15" s="112" t="s">
        <v>210</v>
      </c>
      <c r="D15" s="113" t="s">
        <v>531</v>
      </c>
      <c r="E15" s="21">
        <f>SUM(G15,I15, K15, Q15)</f>
        <v>71.5</v>
      </c>
      <c r="F15" s="21">
        <v>3</v>
      </c>
      <c r="G15" s="98">
        <v>67.5</v>
      </c>
      <c r="H15" s="21">
        <v>40</v>
      </c>
      <c r="I15" s="98">
        <v>2</v>
      </c>
      <c r="J15" s="76">
        <v>64</v>
      </c>
      <c r="K15" s="98">
        <v>2</v>
      </c>
      <c r="L15" s="76"/>
      <c r="M15" s="77"/>
      <c r="N15" s="76"/>
      <c r="O15" s="76"/>
      <c r="P15" s="76"/>
      <c r="Q15" s="100"/>
      <c r="R15" s="76"/>
      <c r="S15" s="98"/>
    </row>
    <row r="16" spans="2:19" x14ac:dyDescent="0.25">
      <c r="B16" s="32">
        <v>6</v>
      </c>
      <c r="C16" s="23" t="s">
        <v>266</v>
      </c>
      <c r="D16" s="21" t="s">
        <v>267</v>
      </c>
      <c r="E16" s="21">
        <f>SUM(G16,I16, K16, S16)</f>
        <v>68.5</v>
      </c>
      <c r="F16" s="21">
        <v>7</v>
      </c>
      <c r="G16" s="98">
        <f>IFERROR(VLOOKUP(F16,points,3,FALSE),"")</f>
        <v>64.5</v>
      </c>
      <c r="H16" s="21"/>
      <c r="I16" s="98" t="str">
        <f>IFERROR(VLOOKUP(H16,points,2,FALSE),"")</f>
        <v/>
      </c>
      <c r="J16" s="76">
        <v>64</v>
      </c>
      <c r="K16" s="98">
        <f>IFERROR(VLOOKUP(J16,points,2,FALSE),"")</f>
        <v>4</v>
      </c>
      <c r="L16" s="76"/>
      <c r="M16" s="77"/>
      <c r="N16" s="76"/>
      <c r="O16" s="77"/>
      <c r="P16" s="76">
        <v>16</v>
      </c>
      <c r="Q16" s="100"/>
      <c r="R16" s="76"/>
      <c r="S16" s="98"/>
    </row>
    <row r="17" spans="2:19" x14ac:dyDescent="0.25">
      <c r="B17" s="32">
        <v>7</v>
      </c>
      <c r="C17" s="23" t="s">
        <v>271</v>
      </c>
      <c r="D17" s="21" t="s">
        <v>272</v>
      </c>
      <c r="E17" s="21">
        <f>SUM(G17,I17, K17, S17)</f>
        <v>64</v>
      </c>
      <c r="F17" s="21">
        <v>8</v>
      </c>
      <c r="G17" s="98">
        <f>IFERROR(VLOOKUP(F17,points,3,FALSE),"")</f>
        <v>54</v>
      </c>
      <c r="H17" s="21"/>
      <c r="I17" s="98" t="str">
        <f>IFERROR(VLOOKUP(H17,points,2,FALSE),"")</f>
        <v/>
      </c>
      <c r="J17" s="76">
        <v>32</v>
      </c>
      <c r="K17" s="98">
        <f>IFERROR(VLOOKUP(J17,points,2,FALSE),"")</f>
        <v>6</v>
      </c>
      <c r="L17" s="76"/>
      <c r="M17" s="77"/>
      <c r="N17" s="76"/>
      <c r="O17" s="77"/>
      <c r="P17" s="76"/>
      <c r="Q17" s="100"/>
      <c r="R17" s="76">
        <v>44</v>
      </c>
      <c r="S17" s="98">
        <v>4</v>
      </c>
    </row>
    <row r="18" spans="2:19" x14ac:dyDescent="0.25">
      <c r="B18" s="32">
        <v>8</v>
      </c>
      <c r="C18" s="23" t="s">
        <v>258</v>
      </c>
      <c r="D18" s="21" t="s">
        <v>259</v>
      </c>
      <c r="E18" s="21">
        <f>SUM(G18,I18, K18, S18)</f>
        <v>51</v>
      </c>
      <c r="F18" s="21">
        <v>9</v>
      </c>
      <c r="G18" s="98">
        <f>IFERROR(VLOOKUP(F18,points,3,FALSE),"")</f>
        <v>45</v>
      </c>
      <c r="H18" s="21"/>
      <c r="I18" s="98" t="str">
        <f>IFERROR(VLOOKUP(H18,points,2,FALSE),"")</f>
        <v/>
      </c>
      <c r="J18" s="76">
        <v>32</v>
      </c>
      <c r="K18" s="98">
        <f>IFERROR(VLOOKUP(J18,points,2,FALSE),"")</f>
        <v>6</v>
      </c>
      <c r="L18" s="76"/>
      <c r="M18" s="77"/>
      <c r="N18" s="76">
        <v>5</v>
      </c>
      <c r="O18" s="77"/>
      <c r="P18" s="76"/>
      <c r="Q18" s="100"/>
      <c r="R18" s="76"/>
      <c r="S18" s="98"/>
    </row>
    <row r="19" spans="2:19" x14ac:dyDescent="0.25">
      <c r="B19" s="32">
        <v>9</v>
      </c>
      <c r="C19" s="23" t="s">
        <v>276</v>
      </c>
      <c r="D19" s="21" t="s">
        <v>277</v>
      </c>
      <c r="E19" s="21">
        <f>SUM(G19,I19, K19, S19)</f>
        <v>46</v>
      </c>
      <c r="F19" s="21">
        <v>12</v>
      </c>
      <c r="G19" s="98">
        <f>IFERROR(VLOOKUP(F19,points,3,FALSE),"")</f>
        <v>36</v>
      </c>
      <c r="H19" s="21">
        <v>72</v>
      </c>
      <c r="I19" s="98">
        <f>IFERROR(VLOOKUP(H19,points,2,FALSE),"")</f>
        <v>2</v>
      </c>
      <c r="J19" s="76">
        <v>64</v>
      </c>
      <c r="K19" s="98">
        <f>IFERROR(VLOOKUP(J19,points,2,FALSE),"")</f>
        <v>4</v>
      </c>
      <c r="L19" s="76"/>
      <c r="M19" s="77"/>
      <c r="N19" s="76"/>
      <c r="O19" s="77"/>
      <c r="P19" s="76"/>
      <c r="Q19" s="100"/>
      <c r="R19" s="76">
        <v>56</v>
      </c>
      <c r="S19" s="98">
        <v>4</v>
      </c>
    </row>
    <row r="20" spans="2:19" x14ac:dyDescent="0.25">
      <c r="B20" s="32">
        <v>10</v>
      </c>
      <c r="C20" s="112" t="s">
        <v>206</v>
      </c>
      <c r="D20" s="21" t="s">
        <v>207</v>
      </c>
      <c r="E20" s="21">
        <f>SUM(G20,I20, K20, Q20)</f>
        <v>44.63</v>
      </c>
      <c r="F20" s="21">
        <v>5</v>
      </c>
      <c r="G20" s="98">
        <v>40.5</v>
      </c>
      <c r="H20" s="21">
        <v>23</v>
      </c>
      <c r="I20" s="98">
        <v>4.13</v>
      </c>
      <c r="J20" s="76"/>
      <c r="K20" s="98"/>
      <c r="L20" s="76">
        <v>7</v>
      </c>
      <c r="M20" s="77"/>
      <c r="N20" s="76"/>
      <c r="O20" s="76"/>
      <c r="P20" s="76"/>
      <c r="Q20" s="100"/>
      <c r="R20" s="76"/>
      <c r="S20" s="98"/>
    </row>
    <row r="21" spans="2:19" x14ac:dyDescent="0.25">
      <c r="B21" s="32">
        <v>11</v>
      </c>
      <c r="C21" s="23" t="s">
        <v>284</v>
      </c>
      <c r="D21" s="21" t="s">
        <v>285</v>
      </c>
      <c r="E21" s="21">
        <f>SUM(G21,I21, K21, S21)</f>
        <v>42.5</v>
      </c>
      <c r="F21" s="21">
        <v>13</v>
      </c>
      <c r="G21" s="98">
        <f>IFERROR(VLOOKUP(F21,points,3,FALSE),"")</f>
        <v>34.5</v>
      </c>
      <c r="H21" s="21">
        <v>56</v>
      </c>
      <c r="I21" s="98">
        <f>IFERROR(VLOOKUP(H21,points,2,FALSE),"")</f>
        <v>4</v>
      </c>
      <c r="J21" s="76">
        <v>64</v>
      </c>
      <c r="K21" s="98">
        <f>IFERROR(VLOOKUP(J21,points,2,FALSE),"")</f>
        <v>4</v>
      </c>
      <c r="L21" s="76"/>
      <c r="M21" s="77"/>
      <c r="N21" s="76"/>
      <c r="O21" s="77"/>
      <c r="P21" s="76"/>
      <c r="Q21" s="100"/>
      <c r="R21" s="76"/>
      <c r="S21" s="98"/>
    </row>
    <row r="22" spans="2:19" x14ac:dyDescent="0.25">
      <c r="B22" s="32">
        <v>12</v>
      </c>
      <c r="C22" s="23" t="s">
        <v>270</v>
      </c>
      <c r="D22" s="21" t="s">
        <v>263</v>
      </c>
      <c r="E22" s="21">
        <f>SUM(G22,I22, K22, S22)</f>
        <v>39</v>
      </c>
      <c r="F22" s="21">
        <v>10</v>
      </c>
      <c r="G22" s="98">
        <f>IFERROR(VLOOKUP(F22,points,3,FALSE),"")</f>
        <v>39</v>
      </c>
      <c r="H22" s="21"/>
      <c r="I22" s="98" t="str">
        <f>IFERROR(VLOOKUP(H22,points,2,FALSE),"")</f>
        <v/>
      </c>
      <c r="J22" s="76"/>
      <c r="K22" s="98" t="str">
        <f>IFERROR(VLOOKUP(J22,points,2,FALSE),"")</f>
        <v/>
      </c>
      <c r="L22" s="76"/>
      <c r="M22" s="77"/>
      <c r="N22" s="76"/>
      <c r="O22" s="77"/>
      <c r="P22" s="76"/>
      <c r="Q22" s="100"/>
      <c r="R22" s="76"/>
      <c r="S22" s="98"/>
    </row>
    <row r="23" spans="2:19" x14ac:dyDescent="0.25">
      <c r="B23" s="32">
        <v>13</v>
      </c>
      <c r="C23" s="23" t="s">
        <v>471</v>
      </c>
      <c r="D23" s="21" t="s">
        <v>275</v>
      </c>
      <c r="E23" s="21">
        <f>SUM(G23,I23, K23, S23)</f>
        <v>39</v>
      </c>
      <c r="F23" s="21">
        <v>14</v>
      </c>
      <c r="G23" s="98">
        <f>IFERROR(VLOOKUP(F23,points,3,FALSE),"")</f>
        <v>33</v>
      </c>
      <c r="H23" s="21">
        <v>80</v>
      </c>
      <c r="I23" s="98">
        <f>IFERROR(VLOOKUP(H23,points,2,FALSE),"")</f>
        <v>2</v>
      </c>
      <c r="J23" s="76">
        <v>64</v>
      </c>
      <c r="K23" s="98">
        <f>IFERROR(VLOOKUP(J23,points,2,FALSE),"")</f>
        <v>4</v>
      </c>
      <c r="L23" s="76"/>
      <c r="M23" s="77"/>
      <c r="N23" s="76"/>
      <c r="O23" s="77"/>
      <c r="P23" s="76"/>
      <c r="Q23" s="100"/>
      <c r="R23" s="76"/>
      <c r="S23" s="98"/>
    </row>
    <row r="24" spans="2:19" x14ac:dyDescent="0.25">
      <c r="B24" s="32">
        <v>14</v>
      </c>
      <c r="C24" s="112" t="s">
        <v>214</v>
      </c>
      <c r="D24" s="21" t="s">
        <v>215</v>
      </c>
      <c r="E24" s="21">
        <f>SUM(G24,I24, K24, Q24)</f>
        <v>36.25</v>
      </c>
      <c r="F24" s="21">
        <v>7</v>
      </c>
      <c r="G24" s="98">
        <v>32.25</v>
      </c>
      <c r="H24" s="21">
        <v>64</v>
      </c>
      <c r="I24" s="98">
        <v>2</v>
      </c>
      <c r="J24" s="76">
        <v>64</v>
      </c>
      <c r="K24" s="98">
        <v>2</v>
      </c>
      <c r="L24" s="76"/>
      <c r="M24" s="77"/>
      <c r="N24" s="76"/>
      <c r="O24" s="76"/>
      <c r="P24" s="76"/>
      <c r="Q24" s="100"/>
      <c r="R24" s="76"/>
      <c r="S24" s="98"/>
    </row>
    <row r="25" spans="2:19" x14ac:dyDescent="0.25">
      <c r="B25" s="32">
        <v>15</v>
      </c>
      <c r="C25" s="77" t="s">
        <v>273</v>
      </c>
      <c r="D25" s="76" t="s">
        <v>274</v>
      </c>
      <c r="E25" s="21">
        <f>SUM(G25,I25, K25, S25)</f>
        <v>28.5</v>
      </c>
      <c r="F25" s="76">
        <v>16</v>
      </c>
      <c r="G25" s="99">
        <f>IFERROR(VLOOKUP(F25,points,3,FALSE),"")</f>
        <v>28.5</v>
      </c>
      <c r="H25" s="76"/>
      <c r="I25" s="99" t="str">
        <f>IFERROR(VLOOKUP(H25,points,2,FALSE),"")</f>
        <v/>
      </c>
      <c r="J25" s="76"/>
      <c r="K25" s="98" t="str">
        <f>IFERROR(VLOOKUP(J25,points,2,FALSE),"")</f>
        <v/>
      </c>
      <c r="L25" s="76"/>
      <c r="M25" s="77"/>
      <c r="N25" s="76"/>
      <c r="O25" s="77"/>
      <c r="P25" s="76"/>
      <c r="Q25" s="100"/>
      <c r="R25" s="76"/>
      <c r="S25" s="98"/>
    </row>
    <row r="26" spans="2:19" x14ac:dyDescent="0.25">
      <c r="B26" s="32">
        <v>16</v>
      </c>
      <c r="C26" s="112" t="s">
        <v>233</v>
      </c>
      <c r="D26" s="21" t="s">
        <v>234</v>
      </c>
      <c r="E26" s="21">
        <f>SUM(G26,I26, K26, Q26)</f>
        <v>23.5</v>
      </c>
      <c r="F26" s="21">
        <v>10</v>
      </c>
      <c r="G26" s="98">
        <v>19.5</v>
      </c>
      <c r="H26" s="21">
        <v>56</v>
      </c>
      <c r="I26" s="98">
        <v>2</v>
      </c>
      <c r="J26" s="76">
        <v>64</v>
      </c>
      <c r="K26" s="98">
        <v>2</v>
      </c>
      <c r="L26" s="76"/>
      <c r="M26" s="77"/>
      <c r="N26" s="76"/>
      <c r="O26" s="21"/>
      <c r="P26" s="76"/>
      <c r="Q26" s="100"/>
      <c r="R26" s="21"/>
      <c r="S26" s="98"/>
    </row>
    <row r="27" spans="2:19" x14ac:dyDescent="0.25">
      <c r="B27" s="32">
        <v>17</v>
      </c>
      <c r="C27" s="23" t="s">
        <v>288</v>
      </c>
      <c r="D27" s="21" t="s">
        <v>289</v>
      </c>
      <c r="E27" s="21">
        <f>SUM(G27,I27, K27, S27)</f>
        <v>23</v>
      </c>
      <c r="F27" s="21">
        <v>18</v>
      </c>
      <c r="G27" s="98">
        <f>IFERROR(VLOOKUP(F27,points,3,FALSE),"")</f>
        <v>21</v>
      </c>
      <c r="H27" s="21">
        <v>68</v>
      </c>
      <c r="I27" s="98">
        <f>IFERROR(VLOOKUP(H27,points,2,FALSE),"")</f>
        <v>2</v>
      </c>
      <c r="J27" s="76"/>
      <c r="K27" s="98" t="str">
        <f>IFERROR(VLOOKUP(J27,points,2,FALSE),"")</f>
        <v/>
      </c>
      <c r="L27" s="76"/>
      <c r="M27" s="77"/>
      <c r="N27" s="76"/>
      <c r="O27" s="23"/>
      <c r="P27" s="76"/>
      <c r="Q27" s="100"/>
      <c r="R27" s="21"/>
      <c r="S27" s="98"/>
    </row>
    <row r="28" spans="2:19" x14ac:dyDescent="0.25">
      <c r="B28" s="32">
        <v>18</v>
      </c>
      <c r="C28" s="23" t="s">
        <v>470</v>
      </c>
      <c r="D28" s="21" t="s">
        <v>290</v>
      </c>
      <c r="E28" s="21">
        <f>SUM(G28,I28, K28, S28)</f>
        <v>21.5</v>
      </c>
      <c r="F28" s="21">
        <v>19</v>
      </c>
      <c r="G28" s="98">
        <f>IFERROR(VLOOKUP(F28,points,3,FALSE),"")</f>
        <v>19.5</v>
      </c>
      <c r="H28" s="21">
        <v>72</v>
      </c>
      <c r="I28" s="98">
        <f>IFERROR(VLOOKUP(H28,points,2,FALSE),"")</f>
        <v>2</v>
      </c>
      <c r="J28" s="76"/>
      <c r="K28" s="98" t="str">
        <f>IFERROR(VLOOKUP(J28,points,2,FALSE),"")</f>
        <v/>
      </c>
      <c r="L28" s="76"/>
      <c r="M28" s="77"/>
      <c r="N28" s="76"/>
      <c r="O28" s="23"/>
      <c r="P28" s="76"/>
      <c r="Q28" s="100"/>
      <c r="R28" s="21"/>
      <c r="S28" s="98"/>
    </row>
    <row r="29" spans="2:19" x14ac:dyDescent="0.25">
      <c r="B29" s="32">
        <v>19</v>
      </c>
      <c r="C29" s="112" t="s">
        <v>239</v>
      </c>
      <c r="D29" s="21" t="s">
        <v>240</v>
      </c>
      <c r="E29" s="21">
        <f>SUM(G29,I29, K29, Q29)</f>
        <v>18.75</v>
      </c>
      <c r="F29" s="21">
        <v>11</v>
      </c>
      <c r="G29" s="98">
        <v>18.75</v>
      </c>
      <c r="H29" s="21">
        <v>96</v>
      </c>
      <c r="I29" s="98">
        <v>0</v>
      </c>
      <c r="J29" s="76"/>
      <c r="K29" s="98"/>
      <c r="L29" s="76">
        <v>47</v>
      </c>
      <c r="M29" s="77"/>
      <c r="N29" s="76"/>
      <c r="O29" s="21"/>
      <c r="P29" s="76"/>
      <c r="Q29" s="100"/>
      <c r="R29" s="21"/>
      <c r="S29" s="98"/>
    </row>
    <row r="30" spans="2:19" x14ac:dyDescent="0.25">
      <c r="B30" s="32">
        <v>20</v>
      </c>
      <c r="C30" s="23" t="s">
        <v>278</v>
      </c>
      <c r="D30" s="21" t="s">
        <v>279</v>
      </c>
      <c r="E30" s="21">
        <f>SUM(G30,I30, K30, S30)</f>
        <v>18</v>
      </c>
      <c r="F30" s="21">
        <v>20</v>
      </c>
      <c r="G30" s="98">
        <f>IFERROR(VLOOKUP(F30,points,3,FALSE),"")</f>
        <v>18</v>
      </c>
      <c r="H30" s="21"/>
      <c r="I30" s="98" t="str">
        <f>IFERROR(VLOOKUP(H30,points,2,FALSE),"")</f>
        <v/>
      </c>
      <c r="J30" s="76"/>
      <c r="K30" s="98" t="str">
        <f>IFERROR(VLOOKUP(J30,points,2,FALSE),"")</f>
        <v/>
      </c>
      <c r="L30" s="76"/>
      <c r="M30" s="77"/>
      <c r="N30" s="76"/>
      <c r="O30" s="23"/>
      <c r="P30" s="76"/>
      <c r="Q30" s="100"/>
      <c r="R30" s="21"/>
      <c r="S30" s="98"/>
    </row>
    <row r="31" spans="2:19" x14ac:dyDescent="0.25">
      <c r="B31" s="32">
        <v>21</v>
      </c>
      <c r="C31" s="23" t="s">
        <v>494</v>
      </c>
      <c r="D31" s="72">
        <v>37441</v>
      </c>
      <c r="E31" s="21">
        <f>SUM(G31,I31, K31, S31)</f>
        <v>4</v>
      </c>
      <c r="F31" s="21"/>
      <c r="G31" s="98"/>
      <c r="H31" s="21"/>
      <c r="I31" s="98"/>
      <c r="J31" s="76">
        <v>64</v>
      </c>
      <c r="K31" s="99">
        <f>IFERROR(VLOOKUP(J31,points,2,FALSE),"")</f>
        <v>4</v>
      </c>
      <c r="L31" s="76"/>
      <c r="M31" s="77"/>
      <c r="N31" s="76"/>
      <c r="O31" s="77"/>
      <c r="P31" s="76"/>
      <c r="Q31" s="101"/>
      <c r="R31" s="21"/>
      <c r="S31" s="98"/>
    </row>
    <row r="32" spans="2:19" x14ac:dyDescent="0.25">
      <c r="B32" s="32">
        <v>22</v>
      </c>
      <c r="C32" s="23" t="s">
        <v>504</v>
      </c>
      <c r="D32" s="72">
        <v>37492</v>
      </c>
      <c r="E32" s="21">
        <f>SUM(G32,I32, K32, S32)</f>
        <v>0</v>
      </c>
      <c r="F32" s="21"/>
      <c r="G32" s="98"/>
      <c r="H32" s="21"/>
      <c r="I32" s="98"/>
      <c r="J32" s="76"/>
      <c r="K32" s="99"/>
      <c r="L32" s="76">
        <v>32</v>
      </c>
      <c r="M32" s="77"/>
      <c r="N32" s="76"/>
      <c r="O32" s="77"/>
      <c r="P32" s="76"/>
      <c r="Q32" s="101"/>
      <c r="R32" s="21"/>
      <c r="S32" s="98"/>
    </row>
    <row r="33" spans="2:19" x14ac:dyDescent="0.25">
      <c r="B33" s="95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7"/>
      <c r="N33" s="108"/>
      <c r="O33" s="108"/>
      <c r="P33" s="108"/>
      <c r="Q33" s="108"/>
      <c r="R33" s="73"/>
      <c r="S33" s="73"/>
    </row>
    <row r="34" spans="2:19" x14ac:dyDescent="0.25">
      <c r="C34" s="116" t="s">
        <v>532</v>
      </c>
    </row>
    <row r="35" spans="2:19" x14ac:dyDescent="0.25">
      <c r="B35" s="28" t="s">
        <v>458</v>
      </c>
    </row>
    <row r="36" spans="2:19" x14ac:dyDescent="0.25">
      <c r="B36" s="29" t="s">
        <v>459</v>
      </c>
      <c r="C36" s="22" t="s">
        <v>460</v>
      </c>
    </row>
    <row r="37" spans="2:19" x14ac:dyDescent="0.25">
      <c r="B37" s="29" t="s">
        <v>459</v>
      </c>
      <c r="C37" s="22" t="s">
        <v>461</v>
      </c>
    </row>
    <row r="38" spans="2:19" x14ac:dyDescent="0.25">
      <c r="B38" s="29" t="s">
        <v>459</v>
      </c>
      <c r="C38" s="22" t="s">
        <v>462</v>
      </c>
    </row>
  </sheetData>
  <sortState ref="C11:S39">
    <sortCondition descending="1" ref="E11:E39"/>
  </sortState>
  <mergeCells count="12">
    <mergeCell ref="R9:S9"/>
    <mergeCell ref="C6:D6"/>
    <mergeCell ref="P9:Q9"/>
    <mergeCell ref="B9:B10"/>
    <mergeCell ref="C9:C10"/>
    <mergeCell ref="D9:D10"/>
    <mergeCell ref="F9:G9"/>
    <mergeCell ref="N9:O9"/>
    <mergeCell ref="L9:M9"/>
    <mergeCell ref="H9:I9"/>
    <mergeCell ref="E9:E10"/>
    <mergeCell ref="J9:K9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2"/>
  <sheetViews>
    <sheetView topLeftCell="A9" workbookViewId="0">
      <selection activeCell="C29" sqref="C29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28515625" style="22" customWidth="1"/>
    <col min="4" max="4" width="15.85546875" style="22" customWidth="1"/>
    <col min="5" max="5" width="13" style="22" customWidth="1"/>
    <col min="6" max="9" width="7.85546875" style="17" customWidth="1"/>
    <col min="10" max="11" width="8.85546875" style="17"/>
    <col min="12" max="12" width="11" style="17" customWidth="1"/>
    <col min="13" max="13" width="8.85546875" style="22"/>
    <col min="14" max="14" width="8.85546875" style="22" customWidth="1"/>
    <col min="15" max="16384" width="8.85546875" style="22"/>
  </cols>
  <sheetData>
    <row r="3" spans="2:17" x14ac:dyDescent="0.25">
      <c r="B3" s="14" t="s">
        <v>490</v>
      </c>
      <c r="C3" s="14"/>
      <c r="D3" s="14"/>
      <c r="E3" s="14"/>
      <c r="F3" s="16"/>
    </row>
    <row r="4" spans="2:17" x14ac:dyDescent="0.25">
      <c r="B4" s="25" t="s">
        <v>526</v>
      </c>
      <c r="C4" s="14"/>
      <c r="D4" s="14"/>
      <c r="E4" s="14"/>
      <c r="F4" s="16"/>
    </row>
    <row r="6" spans="2:17" x14ac:dyDescent="0.25">
      <c r="C6" s="143"/>
      <c r="D6" s="143"/>
      <c r="E6" s="16"/>
      <c r="F6" s="16"/>
    </row>
    <row r="7" spans="2:17" x14ac:dyDescent="0.25">
      <c r="B7" s="26" t="s">
        <v>476</v>
      </c>
      <c r="C7" s="27"/>
    </row>
    <row r="9" spans="2:17" ht="15" customHeight="1" x14ac:dyDescent="0.25">
      <c r="B9" s="130" t="s">
        <v>455</v>
      </c>
      <c r="C9" s="136" t="s">
        <v>1</v>
      </c>
      <c r="D9" s="136" t="s">
        <v>2</v>
      </c>
      <c r="E9" s="148" t="s">
        <v>473</v>
      </c>
      <c r="F9" s="142" t="s">
        <v>452</v>
      </c>
      <c r="G9" s="142"/>
      <c r="H9" s="136" t="s">
        <v>502</v>
      </c>
      <c r="I9" s="136"/>
      <c r="J9" s="128" t="s">
        <v>501</v>
      </c>
      <c r="K9" s="129"/>
      <c r="L9" s="128" t="s">
        <v>505</v>
      </c>
      <c r="M9" s="129"/>
      <c r="N9" s="128" t="s">
        <v>507</v>
      </c>
      <c r="O9" s="129"/>
      <c r="P9" s="128" t="s">
        <v>520</v>
      </c>
      <c r="Q9" s="129"/>
    </row>
    <row r="10" spans="2:17" x14ac:dyDescent="0.25">
      <c r="B10" s="131"/>
      <c r="C10" s="136"/>
      <c r="D10" s="136"/>
      <c r="E10" s="149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</row>
    <row r="11" spans="2:17" x14ac:dyDescent="0.25">
      <c r="B11" s="32">
        <v>1</v>
      </c>
      <c r="C11" s="115" t="s">
        <v>264</v>
      </c>
      <c r="D11" s="21" t="s">
        <v>265</v>
      </c>
      <c r="E11" s="21">
        <f>SUM(G11,I11, K11, S11)</f>
        <v>202.5</v>
      </c>
      <c r="F11" s="21">
        <v>1</v>
      </c>
      <c r="G11" s="98">
        <v>135</v>
      </c>
      <c r="H11" s="21">
        <v>1</v>
      </c>
      <c r="I11" s="98">
        <v>67.5</v>
      </c>
      <c r="J11" s="76"/>
      <c r="K11" s="98" t="str">
        <f>IFERROR(VLOOKUP(J11,points,2,FALSE),"")</f>
        <v/>
      </c>
      <c r="L11" s="76"/>
      <c r="M11" s="77"/>
      <c r="N11" s="76"/>
      <c r="O11" s="23"/>
      <c r="P11" s="76"/>
      <c r="Q11" s="98"/>
    </row>
    <row r="12" spans="2:17" x14ac:dyDescent="0.25">
      <c r="B12" s="32">
        <v>2</v>
      </c>
      <c r="C12" s="23" t="s">
        <v>478</v>
      </c>
      <c r="D12" s="72">
        <v>36833</v>
      </c>
      <c r="E12" s="21">
        <f>SUM(G12,I12, K12, Q12)</f>
        <v>90.75</v>
      </c>
      <c r="F12" s="21"/>
      <c r="G12" s="98" t="str">
        <f>IFERROR(VLOOKUP(F12,points,3,FALSE),"")</f>
        <v/>
      </c>
      <c r="H12" s="21">
        <v>5</v>
      </c>
      <c r="I12" s="98">
        <f>IFERROR(VLOOKUP(H12,points,2,FALSE),"")</f>
        <v>40.5</v>
      </c>
      <c r="J12" s="76">
        <v>4</v>
      </c>
      <c r="K12" s="98">
        <f>IFERROR(VLOOKUP(J12,points,2,FALSE),"")</f>
        <v>50.25</v>
      </c>
      <c r="L12" s="76"/>
      <c r="M12" s="77"/>
      <c r="N12" s="76"/>
      <c r="O12" s="21"/>
      <c r="P12" s="76"/>
      <c r="Q12" s="98"/>
    </row>
    <row r="13" spans="2:17" x14ac:dyDescent="0.25">
      <c r="B13" s="32">
        <v>3</v>
      </c>
      <c r="C13" s="115" t="s">
        <v>256</v>
      </c>
      <c r="D13" s="21" t="s">
        <v>257</v>
      </c>
      <c r="E13" s="21">
        <f>SUM(G13,I13, K13, S13)</f>
        <v>85.5</v>
      </c>
      <c r="F13" s="21">
        <v>3</v>
      </c>
      <c r="G13" s="98">
        <v>67.5</v>
      </c>
      <c r="H13" s="21">
        <v>6</v>
      </c>
      <c r="I13" s="98">
        <v>18</v>
      </c>
      <c r="J13" s="76"/>
      <c r="K13" s="98" t="str">
        <f>IFERROR(VLOOKUP(J13,points,2,FALSE),"")</f>
        <v/>
      </c>
      <c r="L13" s="76"/>
      <c r="M13" s="77"/>
      <c r="N13" s="76"/>
      <c r="O13" s="23"/>
      <c r="P13" s="76"/>
      <c r="Q13" s="98"/>
    </row>
    <row r="14" spans="2:17" x14ac:dyDescent="0.25">
      <c r="B14" s="32">
        <v>4</v>
      </c>
      <c r="C14" s="115" t="s">
        <v>282</v>
      </c>
      <c r="D14" s="21" t="s">
        <v>283</v>
      </c>
      <c r="E14" s="21">
        <f>SUM(G14,I14, K14, Q14)</f>
        <v>70.760000000000005</v>
      </c>
      <c r="F14" s="21">
        <v>4</v>
      </c>
      <c r="G14" s="98">
        <v>50.25</v>
      </c>
      <c r="H14" s="21">
        <v>24</v>
      </c>
      <c r="I14" s="98">
        <v>4</v>
      </c>
      <c r="J14" s="76">
        <v>11</v>
      </c>
      <c r="K14" s="98">
        <v>9.3800000000000008</v>
      </c>
      <c r="L14" s="76">
        <v>10</v>
      </c>
      <c r="M14" s="77"/>
      <c r="N14" s="76" t="s">
        <v>515</v>
      </c>
      <c r="O14" s="23"/>
      <c r="P14" s="76">
        <v>16</v>
      </c>
      <c r="Q14" s="99">
        <v>7.13</v>
      </c>
    </row>
    <row r="15" spans="2:17" x14ac:dyDescent="0.25">
      <c r="B15" s="32">
        <v>5</v>
      </c>
      <c r="C15" s="23" t="s">
        <v>477</v>
      </c>
      <c r="D15" s="72">
        <v>36567</v>
      </c>
      <c r="E15" s="21">
        <f>SUM(G15,I15, K15, Q15)</f>
        <v>69.75</v>
      </c>
      <c r="F15" s="21"/>
      <c r="G15" s="98" t="str">
        <f>IFERROR(VLOOKUP(F15,points,3,FALSE),"")</f>
        <v/>
      </c>
      <c r="H15" s="21">
        <v>16</v>
      </c>
      <c r="I15" s="98">
        <f>IFERROR(VLOOKUP(H15,points,2,FALSE),"")</f>
        <v>14.25</v>
      </c>
      <c r="J15" s="76">
        <v>6</v>
      </c>
      <c r="K15" s="98">
        <f>IFERROR(VLOOKUP(J15,points,2,FALSE),"")</f>
        <v>36</v>
      </c>
      <c r="L15" s="76">
        <v>5</v>
      </c>
      <c r="M15" s="77"/>
      <c r="N15" s="76"/>
      <c r="O15" s="21"/>
      <c r="P15" s="76">
        <v>10</v>
      </c>
      <c r="Q15" s="99">
        <v>19.5</v>
      </c>
    </row>
    <row r="16" spans="2:17" x14ac:dyDescent="0.25">
      <c r="B16" s="32">
        <v>6</v>
      </c>
      <c r="C16" s="23" t="s">
        <v>479</v>
      </c>
      <c r="D16" s="72">
        <v>36411</v>
      </c>
      <c r="E16" s="21">
        <f>SUM(G16,I16, K16, Q16)</f>
        <v>30.5</v>
      </c>
      <c r="F16" s="21"/>
      <c r="G16" s="98" t="str">
        <f>IFERROR(VLOOKUP(F16,points,3,FALSE),"")</f>
        <v/>
      </c>
      <c r="H16" s="21">
        <v>24</v>
      </c>
      <c r="I16" s="98">
        <f>IFERROR(VLOOKUP(H16,points,2,FALSE),"")</f>
        <v>8</v>
      </c>
      <c r="J16" s="76">
        <v>14</v>
      </c>
      <c r="K16" s="98">
        <f>IFERROR(VLOOKUP(J16,points,2,FALSE),"")</f>
        <v>16.5</v>
      </c>
      <c r="L16" s="76">
        <v>14</v>
      </c>
      <c r="M16" s="77"/>
      <c r="N16" s="76">
        <v>5</v>
      </c>
      <c r="O16" s="21"/>
      <c r="P16" s="76">
        <v>32</v>
      </c>
      <c r="Q16" s="99">
        <v>6</v>
      </c>
    </row>
    <row r="17" spans="2:20" x14ac:dyDescent="0.25">
      <c r="B17" s="32">
        <v>7</v>
      </c>
      <c r="C17" s="115" t="s">
        <v>280</v>
      </c>
      <c r="D17" s="21" t="s">
        <v>281</v>
      </c>
      <c r="E17" s="21">
        <f>SUM(G17,I17, K17, S17)</f>
        <v>28.63</v>
      </c>
      <c r="F17" s="21">
        <v>11</v>
      </c>
      <c r="G17" s="98">
        <v>18.75</v>
      </c>
      <c r="H17" s="21">
        <v>40</v>
      </c>
      <c r="I17" s="98">
        <v>2</v>
      </c>
      <c r="J17" s="76">
        <v>15</v>
      </c>
      <c r="K17" s="98">
        <v>7.88</v>
      </c>
      <c r="L17" s="76"/>
      <c r="M17" s="77"/>
      <c r="N17" s="76"/>
      <c r="O17" s="23"/>
      <c r="P17" s="76"/>
      <c r="Q17" s="99"/>
    </row>
    <row r="18" spans="2:20" x14ac:dyDescent="0.25">
      <c r="B18" s="32">
        <v>8</v>
      </c>
      <c r="C18" s="115" t="s">
        <v>291</v>
      </c>
      <c r="D18" s="21" t="s">
        <v>292</v>
      </c>
      <c r="E18" s="21">
        <f>SUM(G18,I18, K18, Q18)</f>
        <v>19.75</v>
      </c>
      <c r="F18" s="21">
        <v>15</v>
      </c>
      <c r="G18" s="98">
        <v>15.75</v>
      </c>
      <c r="H18" s="21"/>
      <c r="I18" s="98" t="str">
        <f>IFERROR(VLOOKUP(H18,points,2,FALSE),"")</f>
        <v/>
      </c>
      <c r="J18" s="76">
        <v>64</v>
      </c>
      <c r="K18" s="98">
        <v>2</v>
      </c>
      <c r="L18" s="76"/>
      <c r="M18" s="77"/>
      <c r="N18" s="76"/>
      <c r="O18" s="23"/>
      <c r="P18" s="76">
        <v>39</v>
      </c>
      <c r="Q18" s="99">
        <v>2</v>
      </c>
    </row>
    <row r="19" spans="2:20" x14ac:dyDescent="0.25">
      <c r="B19" s="32">
        <v>9</v>
      </c>
      <c r="C19" s="77" t="s">
        <v>482</v>
      </c>
      <c r="D19" s="79">
        <v>36600</v>
      </c>
      <c r="E19" s="21">
        <f>SUM(G19,I19, K19, Q19)</f>
        <v>13</v>
      </c>
      <c r="F19" s="76"/>
      <c r="G19" s="99" t="str">
        <f>IFERROR(VLOOKUP(F19,points,3,FALSE),"")</f>
        <v/>
      </c>
      <c r="H19" s="76">
        <v>64</v>
      </c>
      <c r="I19" s="99">
        <f>IFERROR(VLOOKUP(H19,points,2,FALSE),"")</f>
        <v>4</v>
      </c>
      <c r="J19" s="76">
        <v>20</v>
      </c>
      <c r="K19" s="98">
        <f>IFERROR(VLOOKUP(J19,points,2,FALSE),"")</f>
        <v>9</v>
      </c>
      <c r="L19" s="76">
        <v>13</v>
      </c>
      <c r="M19" s="77"/>
      <c r="N19" s="76"/>
      <c r="O19" s="21"/>
      <c r="P19" s="76"/>
      <c r="Q19" s="99"/>
    </row>
    <row r="20" spans="2:20" x14ac:dyDescent="0.25">
      <c r="B20" s="32">
        <v>10</v>
      </c>
      <c r="C20" s="77" t="s">
        <v>483</v>
      </c>
      <c r="D20" s="79">
        <v>36600</v>
      </c>
      <c r="E20" s="21">
        <f>SUM(G20,I20, K20, Q20)</f>
        <v>12.25</v>
      </c>
      <c r="F20" s="76"/>
      <c r="G20" s="99" t="str">
        <f>IFERROR(VLOOKUP(F20,points,3,FALSE),"")</f>
        <v/>
      </c>
      <c r="H20" s="76">
        <v>31</v>
      </c>
      <c r="I20" s="99">
        <f>IFERROR(VLOOKUP(H20,points,2,FALSE),"")</f>
        <v>6.25</v>
      </c>
      <c r="J20" s="76">
        <v>32</v>
      </c>
      <c r="K20" s="99">
        <f>IFERROR(VLOOKUP(J20,points,2,FALSE),"")</f>
        <v>6</v>
      </c>
      <c r="L20" s="76"/>
      <c r="M20" s="77"/>
      <c r="N20" s="76"/>
      <c r="O20" s="76"/>
      <c r="P20" s="76"/>
      <c r="Q20" s="99"/>
      <c r="R20" s="110"/>
      <c r="S20" s="110"/>
      <c r="T20" s="110"/>
    </row>
    <row r="21" spans="2:20" x14ac:dyDescent="0.25">
      <c r="B21" s="32">
        <v>11</v>
      </c>
      <c r="C21" s="115" t="s">
        <v>286</v>
      </c>
      <c r="D21" s="20" t="s">
        <v>287</v>
      </c>
      <c r="E21" s="21">
        <f>SUM(G21,I21, K21, S21)</f>
        <v>11.25</v>
      </c>
      <c r="F21" s="20">
        <v>17</v>
      </c>
      <c r="G21" s="98">
        <v>11.25</v>
      </c>
      <c r="H21" s="21">
        <v>68</v>
      </c>
      <c r="I21" s="98">
        <v>0</v>
      </c>
      <c r="J21" s="76"/>
      <c r="K21" s="98" t="str">
        <f>IFERROR(VLOOKUP(J21,points,2,FALSE),"")</f>
        <v/>
      </c>
      <c r="L21" s="76"/>
      <c r="M21" s="77"/>
      <c r="N21" s="76"/>
      <c r="O21" s="77"/>
      <c r="P21" s="76"/>
      <c r="Q21" s="99"/>
      <c r="R21" s="109"/>
      <c r="S21" s="109"/>
      <c r="T21" s="110"/>
    </row>
    <row r="22" spans="2:20" x14ac:dyDescent="0.25">
      <c r="B22" s="32">
        <v>12</v>
      </c>
      <c r="C22" s="23" t="s">
        <v>480</v>
      </c>
      <c r="D22" s="72">
        <v>36597</v>
      </c>
      <c r="E22" s="21">
        <f>SUM(G22,I22, K22, Q22)</f>
        <v>10</v>
      </c>
      <c r="F22" s="21"/>
      <c r="G22" s="98" t="str">
        <f>IFERROR(VLOOKUP(F22,points,3,FALSE),"")</f>
        <v/>
      </c>
      <c r="H22" s="21">
        <v>34</v>
      </c>
      <c r="I22" s="98">
        <f>IFERROR(VLOOKUP(H22,points,2,FALSE),"")</f>
        <v>4</v>
      </c>
      <c r="J22" s="76">
        <v>32</v>
      </c>
      <c r="K22" s="98">
        <f>IFERROR(VLOOKUP(J22,points,2,FALSE),"")</f>
        <v>6</v>
      </c>
      <c r="L22" s="76">
        <v>17</v>
      </c>
      <c r="M22" s="77"/>
      <c r="N22" s="76"/>
      <c r="O22" s="76"/>
      <c r="P22" s="76"/>
      <c r="Q22" s="99"/>
      <c r="R22" s="109"/>
      <c r="S22" s="109"/>
      <c r="T22" s="110"/>
    </row>
    <row r="23" spans="2:20" x14ac:dyDescent="0.25">
      <c r="B23" s="32">
        <v>13</v>
      </c>
      <c r="C23" s="23" t="s">
        <v>523</v>
      </c>
      <c r="D23" s="118" t="s">
        <v>524</v>
      </c>
      <c r="E23" s="21">
        <f>SUM(G23,I23, K23, Q23)</f>
        <v>9</v>
      </c>
      <c r="F23" s="21"/>
      <c r="G23" s="98"/>
      <c r="H23" s="21"/>
      <c r="I23" s="98"/>
      <c r="J23" s="76"/>
      <c r="K23" s="98"/>
      <c r="L23" s="76"/>
      <c r="M23" s="77"/>
      <c r="N23" s="77"/>
      <c r="O23" s="77"/>
      <c r="P23" s="76">
        <v>20</v>
      </c>
      <c r="Q23" s="99">
        <v>9</v>
      </c>
      <c r="R23" s="110"/>
      <c r="S23" s="110"/>
      <c r="T23" s="110"/>
    </row>
    <row r="24" spans="2:20" x14ac:dyDescent="0.25">
      <c r="B24" s="32">
        <v>14</v>
      </c>
      <c r="C24" s="23" t="s">
        <v>495</v>
      </c>
      <c r="D24" s="72">
        <v>36594</v>
      </c>
      <c r="E24" s="21">
        <f>SUM(G24,I24, K24, Q24)</f>
        <v>6</v>
      </c>
      <c r="F24" s="21"/>
      <c r="G24" s="98"/>
      <c r="H24" s="21"/>
      <c r="I24" s="98"/>
      <c r="J24" s="76">
        <v>32</v>
      </c>
      <c r="K24" s="98">
        <f>IFERROR(VLOOKUP(J24,points,2,FALSE),"")</f>
        <v>6</v>
      </c>
      <c r="L24" s="76"/>
      <c r="M24" s="77"/>
      <c r="N24" s="76"/>
      <c r="O24" s="76"/>
      <c r="P24" s="76"/>
      <c r="Q24" s="99"/>
      <c r="R24" s="109"/>
      <c r="S24" s="109"/>
      <c r="T24" s="110"/>
    </row>
    <row r="25" spans="2:20" x14ac:dyDescent="0.25">
      <c r="B25" s="32">
        <v>15</v>
      </c>
      <c r="C25" s="23" t="s">
        <v>481</v>
      </c>
      <c r="D25" s="72">
        <v>36206</v>
      </c>
      <c r="E25" s="21">
        <f>SUM(G25,I25, K25, Q25)</f>
        <v>4</v>
      </c>
      <c r="F25" s="21"/>
      <c r="G25" s="98" t="str">
        <f>IFERROR(VLOOKUP(F25,points,3,FALSE),"")</f>
        <v/>
      </c>
      <c r="H25" s="21">
        <v>48</v>
      </c>
      <c r="I25" s="98">
        <f>IFERROR(VLOOKUP(H25,points,2,FALSE),"")</f>
        <v>4</v>
      </c>
      <c r="J25" s="76"/>
      <c r="K25" s="98" t="str">
        <f>IFERROR(VLOOKUP(J25,points,2,FALSE),"")</f>
        <v/>
      </c>
      <c r="L25" s="76"/>
      <c r="M25" s="77"/>
      <c r="N25" s="76"/>
      <c r="O25" s="76" t="str">
        <f>IFERROR(VLOOKUP(N25,points,2,FALSE),"")</f>
        <v/>
      </c>
      <c r="P25" s="76"/>
      <c r="Q25" s="99" t="str">
        <f>IFERROR(VLOOKUP(P25,points,2,FALSE),"")</f>
        <v/>
      </c>
      <c r="R25" s="110"/>
      <c r="S25" s="110"/>
      <c r="T25" s="110"/>
    </row>
    <row r="26" spans="2:20" x14ac:dyDescent="0.25">
      <c r="B26" s="32">
        <v>16</v>
      </c>
      <c r="C26" s="77" t="s">
        <v>484</v>
      </c>
      <c r="D26" s="79">
        <v>36285</v>
      </c>
      <c r="E26" s="21">
        <f>SUM(G26,I26, K26, Q26)</f>
        <v>4</v>
      </c>
      <c r="F26" s="76"/>
      <c r="G26" s="99" t="str">
        <f>IFERROR(VLOOKUP(F26,points,3,FALSE),"")</f>
        <v/>
      </c>
      <c r="H26" s="76">
        <v>48</v>
      </c>
      <c r="I26" s="99">
        <f>IFERROR(VLOOKUP(H26,points,2,FALSE),"")</f>
        <v>4</v>
      </c>
      <c r="J26" s="76"/>
      <c r="K26" s="99" t="str">
        <f>IFERROR(VLOOKUP(J26,points,2,FALSE),"")</f>
        <v/>
      </c>
      <c r="L26" s="76"/>
      <c r="M26" s="77"/>
      <c r="N26" s="76"/>
      <c r="O26" s="76" t="str">
        <f>IFERROR(VLOOKUP(N26,points,2,FALSE),"")</f>
        <v/>
      </c>
      <c r="P26" s="76"/>
      <c r="Q26" s="99" t="str">
        <f>IFERROR(VLOOKUP(P26,points,2,FALSE),"")</f>
        <v/>
      </c>
      <c r="R26" s="109"/>
      <c r="S26" s="109"/>
      <c r="T26" s="110"/>
    </row>
    <row r="27" spans="2:20" x14ac:dyDescent="0.25">
      <c r="B27" s="73"/>
      <c r="C27" s="74"/>
      <c r="D27" s="114"/>
      <c r="E27" s="73"/>
      <c r="F27" s="73"/>
      <c r="G27" s="73"/>
      <c r="H27" s="73"/>
      <c r="I27" s="73"/>
      <c r="J27" s="73"/>
      <c r="K27" s="73"/>
      <c r="L27" s="73"/>
      <c r="M27" s="74"/>
      <c r="N27" s="74"/>
      <c r="O27" s="74"/>
      <c r="P27" s="73"/>
      <c r="Q27" s="73"/>
      <c r="R27" s="110"/>
      <c r="S27" s="110"/>
      <c r="T27" s="110"/>
    </row>
    <row r="28" spans="2:20" x14ac:dyDescent="0.25">
      <c r="C28" s="119" t="s">
        <v>533</v>
      </c>
    </row>
    <row r="29" spans="2:20" x14ac:dyDescent="0.25">
      <c r="B29" s="28" t="s">
        <v>458</v>
      </c>
    </row>
    <row r="30" spans="2:20" x14ac:dyDescent="0.25">
      <c r="B30" s="29" t="s">
        <v>459</v>
      </c>
      <c r="C30" s="22" t="s">
        <v>460</v>
      </c>
    </row>
    <row r="31" spans="2:20" x14ac:dyDescent="0.25">
      <c r="B31" s="29" t="s">
        <v>459</v>
      </c>
      <c r="C31" s="22" t="s">
        <v>461</v>
      </c>
    </row>
    <row r="32" spans="2:20" x14ac:dyDescent="0.25">
      <c r="B32" s="29" t="s">
        <v>459</v>
      </c>
      <c r="C32" s="22" t="s">
        <v>462</v>
      </c>
    </row>
  </sheetData>
  <sortState ref="C11:Q26">
    <sortCondition descending="1" ref="E11:E26"/>
  </sortState>
  <mergeCells count="11">
    <mergeCell ref="P9:Q9"/>
    <mergeCell ref="C6:D6"/>
    <mergeCell ref="N9:O9"/>
    <mergeCell ref="B9:B10"/>
    <mergeCell ref="C9:C10"/>
    <mergeCell ref="D9:D10"/>
    <mergeCell ref="E9:E10"/>
    <mergeCell ref="L9:M9"/>
    <mergeCell ref="J9:K9"/>
    <mergeCell ref="F9:G9"/>
    <mergeCell ref="H9:I9"/>
  </mergeCells>
  <pageMargins left="0" right="0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3"/>
  <sheetViews>
    <sheetView topLeftCell="A7" workbookViewId="0">
      <pane xSplit="3" topLeftCell="R1" activePane="topRight" state="frozen"/>
      <selection activeCell="A7" sqref="A7"/>
      <selection pane="topRight" activeCell="R14" sqref="R1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6.710937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0.5703125" style="17" customWidth="1"/>
    <col min="13" max="18" width="8.85546875" style="22"/>
    <col min="19" max="19" width="10.85546875" style="22" customWidth="1"/>
    <col min="20" max="16384" width="8.85546875" style="22"/>
  </cols>
  <sheetData>
    <row r="3" spans="2:19" x14ac:dyDescent="0.25">
      <c r="B3" s="14" t="s">
        <v>490</v>
      </c>
      <c r="C3" s="14"/>
      <c r="D3" s="14"/>
      <c r="E3" s="14"/>
      <c r="F3" s="16"/>
    </row>
    <row r="4" spans="2:19" x14ac:dyDescent="0.25">
      <c r="B4" s="25" t="s">
        <v>526</v>
      </c>
      <c r="C4" s="14"/>
      <c r="D4" s="14"/>
      <c r="E4" s="14"/>
      <c r="F4" s="16"/>
    </row>
    <row r="6" spans="2:19" x14ac:dyDescent="0.25">
      <c r="C6" s="143"/>
      <c r="D6" s="143"/>
      <c r="E6" s="16"/>
      <c r="F6" s="16"/>
    </row>
    <row r="7" spans="2:19" x14ac:dyDescent="0.25">
      <c r="B7" s="26" t="s">
        <v>293</v>
      </c>
      <c r="C7" s="27"/>
    </row>
    <row r="8" spans="2:19" x14ac:dyDescent="0.25">
      <c r="D8" s="17"/>
      <c r="E8" s="17"/>
    </row>
    <row r="9" spans="2:19" ht="15" customHeight="1" x14ac:dyDescent="0.25">
      <c r="B9" s="141" t="s">
        <v>455</v>
      </c>
      <c r="C9" s="142" t="s">
        <v>1</v>
      </c>
      <c r="D9" s="142" t="s">
        <v>2</v>
      </c>
      <c r="E9" s="137" t="s">
        <v>473</v>
      </c>
      <c r="F9" s="142" t="s">
        <v>452</v>
      </c>
      <c r="G9" s="142"/>
      <c r="H9" s="136" t="s">
        <v>502</v>
      </c>
      <c r="I9" s="136"/>
      <c r="J9" s="128" t="s">
        <v>501</v>
      </c>
      <c r="K9" s="129"/>
      <c r="L9" s="128" t="s">
        <v>503</v>
      </c>
      <c r="M9" s="129"/>
      <c r="N9" s="128" t="s">
        <v>507</v>
      </c>
      <c r="O9" s="129"/>
      <c r="P9" s="128" t="s">
        <v>520</v>
      </c>
      <c r="Q9" s="129"/>
      <c r="R9" s="128" t="s">
        <v>543</v>
      </c>
      <c r="S9" s="129"/>
    </row>
    <row r="10" spans="2:19" x14ac:dyDescent="0.25">
      <c r="B10" s="141"/>
      <c r="C10" s="142"/>
      <c r="D10" s="142"/>
      <c r="E10" s="138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93" t="s">
        <v>455</v>
      </c>
      <c r="S10" s="92" t="s">
        <v>454</v>
      </c>
    </row>
    <row r="11" spans="2:19" x14ac:dyDescent="0.25">
      <c r="B11" s="32">
        <v>1</v>
      </c>
      <c r="C11" s="23" t="s">
        <v>296</v>
      </c>
      <c r="D11" s="21" t="s">
        <v>297</v>
      </c>
      <c r="E11" s="21">
        <f t="shared" ref="E11:E17" si="0">SUM(G11,I11, K11, Q11)</f>
        <v>208</v>
      </c>
      <c r="F11" s="21">
        <v>2</v>
      </c>
      <c r="G11" s="21">
        <f t="shared" ref="G11:G16" si="1">IFERROR(VLOOKUP(F11,points,3,FALSE),"")</f>
        <v>180</v>
      </c>
      <c r="H11" s="21">
        <v>12</v>
      </c>
      <c r="I11" s="21">
        <f t="shared" ref="I11:I16" si="2">IFERROR(VLOOKUP(H11,points,2,FALSE),"")</f>
        <v>18</v>
      </c>
      <c r="J11" s="76">
        <v>32</v>
      </c>
      <c r="K11" s="21">
        <f t="shared" ref="K11:K17" si="3">IFERROR(VLOOKUP(J11,points,2,FALSE),"")</f>
        <v>6</v>
      </c>
      <c r="L11" s="76">
        <v>18</v>
      </c>
      <c r="M11" s="77"/>
      <c r="N11" s="76" t="s">
        <v>516</v>
      </c>
      <c r="O11" s="21"/>
      <c r="P11" s="76">
        <v>40</v>
      </c>
      <c r="Q11" s="21">
        <v>4</v>
      </c>
      <c r="R11" s="76">
        <v>19</v>
      </c>
      <c r="S11" s="77"/>
    </row>
    <row r="12" spans="2:19" x14ac:dyDescent="0.25">
      <c r="B12" s="32">
        <v>2</v>
      </c>
      <c r="C12" s="23" t="s">
        <v>298</v>
      </c>
      <c r="D12" s="21" t="s">
        <v>299</v>
      </c>
      <c r="E12" s="21">
        <f t="shared" si="0"/>
        <v>81</v>
      </c>
      <c r="F12" s="21">
        <v>5</v>
      </c>
      <c r="G12" s="21">
        <f t="shared" si="1"/>
        <v>81</v>
      </c>
      <c r="H12" s="21"/>
      <c r="I12" s="21" t="str">
        <f t="shared" si="2"/>
        <v/>
      </c>
      <c r="J12" s="76"/>
      <c r="K12" s="21" t="str">
        <f t="shared" si="3"/>
        <v/>
      </c>
      <c r="L12" s="76"/>
      <c r="M12" s="77"/>
      <c r="N12" s="76"/>
      <c r="O12" s="21"/>
      <c r="P12" s="76"/>
      <c r="Q12" s="21"/>
      <c r="R12" s="76"/>
      <c r="S12" s="77"/>
    </row>
    <row r="13" spans="2:19" x14ac:dyDescent="0.25">
      <c r="B13" s="32">
        <v>3</v>
      </c>
      <c r="C13" s="24" t="s">
        <v>318</v>
      </c>
      <c r="D13" s="20" t="s">
        <v>319</v>
      </c>
      <c r="E13" s="21">
        <f t="shared" si="0"/>
        <v>76</v>
      </c>
      <c r="F13" s="20">
        <v>6</v>
      </c>
      <c r="G13" s="21">
        <f t="shared" si="1"/>
        <v>72</v>
      </c>
      <c r="H13" s="21"/>
      <c r="I13" s="21" t="str">
        <f t="shared" si="2"/>
        <v/>
      </c>
      <c r="J13" s="76">
        <v>64</v>
      </c>
      <c r="K13" s="21">
        <f t="shared" si="3"/>
        <v>4</v>
      </c>
      <c r="L13" s="76">
        <v>23</v>
      </c>
      <c r="M13" s="77"/>
      <c r="N13" s="76"/>
      <c r="O13" s="21"/>
      <c r="P13" s="76"/>
      <c r="Q13" s="21"/>
      <c r="R13" s="76">
        <v>30</v>
      </c>
      <c r="S13" s="77"/>
    </row>
    <row r="14" spans="2:19" x14ac:dyDescent="0.25">
      <c r="B14" s="32">
        <v>4</v>
      </c>
      <c r="C14" s="23" t="s">
        <v>300</v>
      </c>
      <c r="D14" s="21" t="s">
        <v>301</v>
      </c>
      <c r="E14" s="21">
        <f t="shared" si="0"/>
        <v>45</v>
      </c>
      <c r="F14" s="21">
        <v>9</v>
      </c>
      <c r="G14" s="21">
        <f t="shared" si="1"/>
        <v>45</v>
      </c>
      <c r="H14" s="21"/>
      <c r="I14" s="21" t="str">
        <f t="shared" si="2"/>
        <v/>
      </c>
      <c r="J14" s="76"/>
      <c r="K14" s="21" t="str">
        <f t="shared" si="3"/>
        <v/>
      </c>
      <c r="L14" s="76"/>
      <c r="M14" s="77"/>
      <c r="N14" s="76"/>
      <c r="O14" s="21"/>
      <c r="P14" s="76"/>
      <c r="Q14" s="21"/>
      <c r="R14" s="76"/>
      <c r="S14" s="77"/>
    </row>
    <row r="15" spans="2:19" x14ac:dyDescent="0.25">
      <c r="B15" s="32">
        <v>5</v>
      </c>
      <c r="C15" s="24" t="s">
        <v>314</v>
      </c>
      <c r="D15" s="20" t="s">
        <v>315</v>
      </c>
      <c r="E15" s="21">
        <f t="shared" si="0"/>
        <v>39</v>
      </c>
      <c r="F15" s="20">
        <v>10</v>
      </c>
      <c r="G15" s="21">
        <f t="shared" si="1"/>
        <v>39</v>
      </c>
      <c r="H15" s="21"/>
      <c r="I15" s="21" t="str">
        <f t="shared" si="2"/>
        <v/>
      </c>
      <c r="J15" s="76"/>
      <c r="K15" s="21" t="str">
        <f t="shared" si="3"/>
        <v/>
      </c>
      <c r="L15" s="76">
        <v>24</v>
      </c>
      <c r="M15" s="77"/>
      <c r="N15" s="76"/>
      <c r="O15" s="21"/>
      <c r="P15" s="76"/>
      <c r="Q15" s="21"/>
      <c r="R15" s="76"/>
      <c r="S15" s="77"/>
    </row>
    <row r="16" spans="2:19" x14ac:dyDescent="0.25">
      <c r="B16" s="32">
        <v>6</v>
      </c>
      <c r="C16" s="24" t="s">
        <v>316</v>
      </c>
      <c r="D16" s="20" t="s">
        <v>317</v>
      </c>
      <c r="E16" s="21">
        <f t="shared" si="0"/>
        <v>34.5</v>
      </c>
      <c r="F16" s="20">
        <v>13</v>
      </c>
      <c r="G16" s="21">
        <f t="shared" si="1"/>
        <v>34.5</v>
      </c>
      <c r="H16" s="21"/>
      <c r="I16" s="21" t="str">
        <f t="shared" si="2"/>
        <v/>
      </c>
      <c r="J16" s="76"/>
      <c r="K16" s="21" t="str">
        <f t="shared" si="3"/>
        <v/>
      </c>
      <c r="L16" s="76"/>
      <c r="M16" s="77"/>
      <c r="N16" s="76"/>
      <c r="O16" s="21"/>
      <c r="P16" s="76"/>
      <c r="Q16" s="21"/>
      <c r="R16" s="76"/>
      <c r="S16" s="77"/>
    </row>
    <row r="17" spans="2:19" x14ac:dyDescent="0.25">
      <c r="B17" s="32">
        <v>7</v>
      </c>
      <c r="C17" s="77" t="s">
        <v>496</v>
      </c>
      <c r="D17" s="79">
        <v>40229</v>
      </c>
      <c r="E17" s="21">
        <f t="shared" si="0"/>
        <v>4</v>
      </c>
      <c r="F17" s="76"/>
      <c r="G17" s="76"/>
      <c r="H17" s="76"/>
      <c r="I17" s="76"/>
      <c r="J17" s="76">
        <v>64</v>
      </c>
      <c r="K17" s="21">
        <f t="shared" si="3"/>
        <v>4</v>
      </c>
      <c r="L17" s="76"/>
      <c r="M17" s="77"/>
      <c r="N17" s="76"/>
      <c r="O17" s="21"/>
      <c r="P17" s="76"/>
      <c r="Q17" s="21"/>
      <c r="R17" s="76"/>
      <c r="S17" s="77"/>
    </row>
    <row r="20" spans="2:19" x14ac:dyDescent="0.25">
      <c r="B20" s="28" t="s">
        <v>458</v>
      </c>
    </row>
    <row r="21" spans="2:19" x14ac:dyDescent="0.25">
      <c r="B21" s="29" t="s">
        <v>459</v>
      </c>
      <c r="C21" s="22" t="s">
        <v>460</v>
      </c>
    </row>
    <row r="22" spans="2:19" x14ac:dyDescent="0.25">
      <c r="B22" s="29" t="s">
        <v>459</v>
      </c>
      <c r="C22" s="22" t="s">
        <v>461</v>
      </c>
    </row>
    <row r="23" spans="2:19" x14ac:dyDescent="0.25">
      <c r="B23" s="29" t="s">
        <v>459</v>
      </c>
      <c r="C23" s="22" t="s">
        <v>462</v>
      </c>
    </row>
  </sheetData>
  <sortState ref="C15:K24">
    <sortCondition descending="1" ref="E15:E24"/>
  </sortState>
  <mergeCells count="12">
    <mergeCell ref="R9:S9"/>
    <mergeCell ref="P9:Q9"/>
    <mergeCell ref="C6:D6"/>
    <mergeCell ref="N9:O9"/>
    <mergeCell ref="B9:B10"/>
    <mergeCell ref="C9:C10"/>
    <mergeCell ref="D9:D10"/>
    <mergeCell ref="E9:E10"/>
    <mergeCell ref="L9:M9"/>
    <mergeCell ref="H9:I9"/>
    <mergeCell ref="F9:G9"/>
    <mergeCell ref="J9:K9"/>
  </mergeCells>
  <pageMargins left="0" right="0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5"/>
  <sheetViews>
    <sheetView topLeftCell="A4" workbookViewId="0">
      <pane xSplit="3" topLeftCell="T1" activePane="topRight" state="frozen"/>
      <selection pane="topRight" activeCell="T20" sqref="T20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1" style="17" customWidth="1"/>
    <col min="13" max="19" width="8.85546875" style="22"/>
    <col min="20" max="20" width="11.42578125" style="22" customWidth="1"/>
    <col min="21" max="16384" width="8.85546875" style="22"/>
  </cols>
  <sheetData>
    <row r="3" spans="2:21" x14ac:dyDescent="0.25">
      <c r="B3" s="15" t="s">
        <v>490</v>
      </c>
      <c r="C3" s="14"/>
      <c r="D3" s="14"/>
      <c r="E3" s="14"/>
      <c r="F3" s="16"/>
    </row>
    <row r="4" spans="2:21" x14ac:dyDescent="0.25">
      <c r="B4" s="25" t="s">
        <v>526</v>
      </c>
      <c r="C4" s="14"/>
      <c r="D4" s="14"/>
      <c r="E4" s="14"/>
      <c r="F4" s="16"/>
    </row>
    <row r="6" spans="2:21" x14ac:dyDescent="0.25">
      <c r="C6" s="143"/>
      <c r="D6" s="143"/>
      <c r="E6" s="16"/>
      <c r="F6" s="16"/>
    </row>
    <row r="7" spans="2:21" x14ac:dyDescent="0.25">
      <c r="B7" s="26" t="s">
        <v>320</v>
      </c>
      <c r="C7" s="27"/>
    </row>
    <row r="9" spans="2:21" ht="15" customHeight="1" x14ac:dyDescent="0.25">
      <c r="B9" s="141" t="s">
        <v>455</v>
      </c>
      <c r="C9" s="136" t="s">
        <v>1</v>
      </c>
      <c r="D9" s="136" t="s">
        <v>2</v>
      </c>
      <c r="E9" s="146" t="s">
        <v>473</v>
      </c>
      <c r="F9" s="142" t="s">
        <v>452</v>
      </c>
      <c r="G9" s="142"/>
      <c r="H9" s="136" t="s">
        <v>502</v>
      </c>
      <c r="I9" s="136"/>
      <c r="J9" s="128" t="s">
        <v>501</v>
      </c>
      <c r="K9" s="129"/>
      <c r="L9" s="128" t="s">
        <v>503</v>
      </c>
      <c r="M9" s="129"/>
      <c r="N9" s="128" t="s">
        <v>507</v>
      </c>
      <c r="O9" s="129"/>
      <c r="P9" s="128" t="s">
        <v>520</v>
      </c>
      <c r="Q9" s="129"/>
      <c r="R9" s="139" t="s">
        <v>525</v>
      </c>
      <c r="S9" s="140"/>
      <c r="T9" s="128" t="s">
        <v>543</v>
      </c>
      <c r="U9" s="129"/>
    </row>
    <row r="10" spans="2:21" x14ac:dyDescent="0.25">
      <c r="B10" s="141"/>
      <c r="C10" s="136"/>
      <c r="D10" s="136"/>
      <c r="E10" s="147"/>
      <c r="F10" s="18" t="s">
        <v>455</v>
      </c>
      <c r="G10" s="19" t="s">
        <v>454</v>
      </c>
      <c r="H10" s="18" t="s">
        <v>455</v>
      </c>
      <c r="I10" s="19" t="s">
        <v>454</v>
      </c>
      <c r="J10" s="70" t="s">
        <v>455</v>
      </c>
      <c r="K10" s="80" t="s">
        <v>454</v>
      </c>
      <c r="L10" s="71" t="s">
        <v>455</v>
      </c>
      <c r="M10" s="80" t="s">
        <v>454</v>
      </c>
      <c r="N10" s="84" t="s">
        <v>455</v>
      </c>
      <c r="O10" s="83" t="s">
        <v>454</v>
      </c>
      <c r="P10" s="86" t="s">
        <v>455</v>
      </c>
      <c r="Q10" s="85" t="s">
        <v>454</v>
      </c>
      <c r="R10" s="88" t="s">
        <v>455</v>
      </c>
      <c r="S10" s="87" t="s">
        <v>454</v>
      </c>
      <c r="T10" s="93" t="s">
        <v>455</v>
      </c>
      <c r="U10" s="92" t="s">
        <v>454</v>
      </c>
    </row>
    <row r="11" spans="2:21" x14ac:dyDescent="0.25">
      <c r="B11" s="32">
        <v>1</v>
      </c>
      <c r="C11" s="94" t="s">
        <v>294</v>
      </c>
      <c r="D11" s="21" t="s">
        <v>295</v>
      </c>
      <c r="E11" s="21">
        <f t="shared" ref="E11:E29" si="0">SUM(G11,I11, K11, Q11)</f>
        <v>176.5</v>
      </c>
      <c r="F11" s="21">
        <v>1</v>
      </c>
      <c r="G11" s="98">
        <v>135</v>
      </c>
      <c r="H11" s="21" t="s">
        <v>457</v>
      </c>
      <c r="I11" s="98">
        <v>37.5</v>
      </c>
      <c r="J11" s="76">
        <v>64</v>
      </c>
      <c r="K11" s="98">
        <v>2</v>
      </c>
      <c r="L11" s="76"/>
      <c r="M11" s="77"/>
      <c r="N11" s="76"/>
      <c r="O11" s="21"/>
      <c r="P11" s="76">
        <v>44</v>
      </c>
      <c r="Q11" s="98">
        <v>2</v>
      </c>
      <c r="R11" s="23"/>
      <c r="S11" s="23"/>
      <c r="T11" s="76"/>
      <c r="U11" s="77"/>
    </row>
    <row r="12" spans="2:21" x14ac:dyDescent="0.25">
      <c r="B12" s="32">
        <v>2</v>
      </c>
      <c r="C12" s="23" t="s">
        <v>325</v>
      </c>
      <c r="D12" s="21" t="s">
        <v>326</v>
      </c>
      <c r="E12" s="21">
        <f t="shared" si="0"/>
        <v>155.25</v>
      </c>
      <c r="F12" s="21">
        <v>3</v>
      </c>
      <c r="G12" s="98">
        <f>IFERROR(VLOOKUP(F12,points,3,FALSE),"")</f>
        <v>135</v>
      </c>
      <c r="H12" s="21"/>
      <c r="I12" s="98" t="str">
        <f t="shared" ref="I12:I29" si="1">IFERROR(VLOOKUP(H12,points,2,FALSE),"")</f>
        <v/>
      </c>
      <c r="J12" s="76">
        <v>32</v>
      </c>
      <c r="K12" s="98">
        <f>IFERROR(VLOOKUP(J12,points,2,FALSE),"")</f>
        <v>6</v>
      </c>
      <c r="L12" s="76"/>
      <c r="M12" s="77"/>
      <c r="N12" s="76"/>
      <c r="O12" s="21"/>
      <c r="P12" s="76">
        <v>16</v>
      </c>
      <c r="Q12" s="98">
        <v>14.25</v>
      </c>
      <c r="R12" s="21"/>
      <c r="S12" s="21"/>
      <c r="T12" s="76"/>
      <c r="U12" s="77"/>
    </row>
    <row r="13" spans="2:21" x14ac:dyDescent="0.25">
      <c r="B13" s="32">
        <v>3</v>
      </c>
      <c r="C13" s="23" t="s">
        <v>321</v>
      </c>
      <c r="D13" s="21" t="s">
        <v>322</v>
      </c>
      <c r="E13" s="21">
        <f t="shared" si="0"/>
        <v>120</v>
      </c>
      <c r="F13" s="21">
        <v>4</v>
      </c>
      <c r="G13" s="98">
        <f>IFERROR(VLOOKUP(F13,points,3,FALSE),"")</f>
        <v>100.5</v>
      </c>
      <c r="H13" s="21">
        <v>29</v>
      </c>
      <c r="I13" s="98">
        <f t="shared" si="1"/>
        <v>6.5</v>
      </c>
      <c r="J13" s="76">
        <v>32</v>
      </c>
      <c r="K13" s="98">
        <f>IFERROR(VLOOKUP(J13,points,2,FALSE),"")</f>
        <v>6</v>
      </c>
      <c r="L13" s="76">
        <v>27</v>
      </c>
      <c r="M13" s="77"/>
      <c r="N13" s="76"/>
      <c r="O13" s="21"/>
      <c r="P13" s="76">
        <v>28</v>
      </c>
      <c r="Q13" s="98">
        <v>7</v>
      </c>
      <c r="R13" s="21"/>
      <c r="S13" s="21"/>
      <c r="T13" s="76">
        <v>18</v>
      </c>
      <c r="U13" s="77"/>
    </row>
    <row r="14" spans="2:21" x14ac:dyDescent="0.25">
      <c r="B14" s="32">
        <v>4</v>
      </c>
      <c r="C14" s="23" t="s">
        <v>339</v>
      </c>
      <c r="D14" s="21" t="s">
        <v>340</v>
      </c>
      <c r="E14" s="21">
        <f t="shared" si="0"/>
        <v>80.25</v>
      </c>
      <c r="F14" s="21">
        <v>7</v>
      </c>
      <c r="G14" s="98">
        <f>IFERROR(VLOOKUP(F14,points,3,FALSE),"")</f>
        <v>64.5</v>
      </c>
      <c r="H14" s="21">
        <v>15</v>
      </c>
      <c r="I14" s="98">
        <f t="shared" si="1"/>
        <v>15.75</v>
      </c>
      <c r="J14" s="76"/>
      <c r="K14" s="98" t="str">
        <f>IFERROR(VLOOKUP(J14,points,2,FALSE),"")</f>
        <v/>
      </c>
      <c r="L14" s="76"/>
      <c r="M14" s="77"/>
      <c r="N14" s="76"/>
      <c r="O14" s="21"/>
      <c r="P14" s="76"/>
      <c r="Q14" s="98"/>
      <c r="R14" s="21"/>
      <c r="S14" s="21"/>
      <c r="T14" s="76"/>
      <c r="U14" s="77"/>
    </row>
    <row r="15" spans="2:21" x14ac:dyDescent="0.25">
      <c r="B15" s="32">
        <v>5</v>
      </c>
      <c r="C15" s="23" t="s">
        <v>327</v>
      </c>
      <c r="D15" s="21" t="s">
        <v>328</v>
      </c>
      <c r="E15" s="21">
        <f t="shared" si="0"/>
        <v>72</v>
      </c>
      <c r="F15" s="21">
        <v>6</v>
      </c>
      <c r="G15" s="98">
        <f>IFERROR(VLOOKUP(F15,points,3,FALSE),"")</f>
        <v>72</v>
      </c>
      <c r="H15" s="21"/>
      <c r="I15" s="98" t="str">
        <f t="shared" si="1"/>
        <v/>
      </c>
      <c r="J15" s="76"/>
      <c r="K15" s="98" t="str">
        <f>IFERROR(VLOOKUP(J15,points,2,FALSE),"")</f>
        <v/>
      </c>
      <c r="L15" s="76"/>
      <c r="M15" s="77"/>
      <c r="N15" s="76"/>
      <c r="O15" s="21"/>
      <c r="P15" s="76"/>
      <c r="Q15" s="98"/>
      <c r="R15" s="21"/>
      <c r="S15" s="21"/>
      <c r="T15" s="76"/>
      <c r="U15" s="77"/>
    </row>
    <row r="16" spans="2:21" x14ac:dyDescent="0.25">
      <c r="B16" s="32">
        <v>6</v>
      </c>
      <c r="C16" s="94" t="s">
        <v>302</v>
      </c>
      <c r="D16" s="21" t="s">
        <v>303</v>
      </c>
      <c r="E16" s="21">
        <f t="shared" si="0"/>
        <v>69.5</v>
      </c>
      <c r="F16" s="21">
        <v>3</v>
      </c>
      <c r="G16" s="98">
        <v>67.5</v>
      </c>
      <c r="H16" s="21"/>
      <c r="I16" s="98" t="str">
        <f t="shared" si="1"/>
        <v/>
      </c>
      <c r="J16" s="76">
        <v>64</v>
      </c>
      <c r="K16" s="98">
        <v>2</v>
      </c>
      <c r="L16" s="76">
        <v>27</v>
      </c>
      <c r="M16" s="77"/>
      <c r="N16" s="76"/>
      <c r="O16" s="21"/>
      <c r="P16" s="76"/>
      <c r="Q16" s="98"/>
      <c r="R16" s="23"/>
      <c r="S16" s="23"/>
      <c r="T16" s="76">
        <v>23</v>
      </c>
      <c r="U16" s="77"/>
    </row>
    <row r="17" spans="2:21" x14ac:dyDescent="0.25">
      <c r="B17" s="32">
        <v>7</v>
      </c>
      <c r="C17" s="23" t="s">
        <v>331</v>
      </c>
      <c r="D17" s="21" t="s">
        <v>332</v>
      </c>
      <c r="E17" s="21">
        <f t="shared" si="0"/>
        <v>55</v>
      </c>
      <c r="F17" s="21">
        <v>9</v>
      </c>
      <c r="G17" s="98">
        <f>IFERROR(VLOOKUP(F17,points,3,FALSE),"")</f>
        <v>45</v>
      </c>
      <c r="H17" s="21">
        <v>64</v>
      </c>
      <c r="I17" s="98">
        <f t="shared" si="1"/>
        <v>4</v>
      </c>
      <c r="J17" s="76">
        <v>32</v>
      </c>
      <c r="K17" s="98">
        <f t="shared" ref="K17:K23" si="2">IFERROR(VLOOKUP(J17,points,2,FALSE),"")</f>
        <v>6</v>
      </c>
      <c r="L17" s="76"/>
      <c r="M17" s="77"/>
      <c r="N17" s="76">
        <v>14</v>
      </c>
      <c r="O17" s="21"/>
      <c r="P17" s="76"/>
      <c r="Q17" s="98"/>
      <c r="R17" s="21"/>
      <c r="S17" s="21"/>
      <c r="T17" s="76"/>
      <c r="U17" s="77"/>
    </row>
    <row r="18" spans="2:21" x14ac:dyDescent="0.25">
      <c r="B18" s="32">
        <v>8</v>
      </c>
      <c r="C18" s="23" t="s">
        <v>337</v>
      </c>
      <c r="D18" s="21" t="s">
        <v>338</v>
      </c>
      <c r="E18" s="21">
        <f t="shared" si="0"/>
        <v>54</v>
      </c>
      <c r="F18" s="21">
        <v>8</v>
      </c>
      <c r="G18" s="98">
        <f>IFERROR(VLOOKUP(F18,points,3,FALSE),"")</f>
        <v>54</v>
      </c>
      <c r="H18" s="21"/>
      <c r="I18" s="98" t="str">
        <f t="shared" si="1"/>
        <v/>
      </c>
      <c r="J18" s="76"/>
      <c r="K18" s="98" t="str">
        <f t="shared" si="2"/>
        <v/>
      </c>
      <c r="L18" s="76"/>
      <c r="M18" s="77"/>
      <c r="N18" s="76"/>
      <c r="O18" s="21"/>
      <c r="P18" s="76"/>
      <c r="Q18" s="98"/>
      <c r="R18" s="21"/>
      <c r="S18" s="21"/>
      <c r="T18" s="76"/>
      <c r="U18" s="77"/>
    </row>
    <row r="19" spans="2:21" x14ac:dyDescent="0.25">
      <c r="B19" s="32">
        <v>9</v>
      </c>
      <c r="C19" s="94" t="s">
        <v>304</v>
      </c>
      <c r="D19" s="21" t="s">
        <v>305</v>
      </c>
      <c r="E19" s="21">
        <f t="shared" si="0"/>
        <v>50.25</v>
      </c>
      <c r="F19" s="21">
        <v>4</v>
      </c>
      <c r="G19" s="98">
        <v>50.25</v>
      </c>
      <c r="H19" s="21"/>
      <c r="I19" s="98" t="str">
        <f t="shared" si="1"/>
        <v/>
      </c>
      <c r="J19" s="76"/>
      <c r="K19" s="98" t="str">
        <f t="shared" si="2"/>
        <v/>
      </c>
      <c r="L19" s="76">
        <v>26</v>
      </c>
      <c r="M19" s="77"/>
      <c r="N19" s="76"/>
      <c r="O19" s="21"/>
      <c r="P19" s="76"/>
      <c r="Q19" s="98"/>
      <c r="R19" s="23"/>
      <c r="S19" s="23"/>
      <c r="T19" s="76">
        <v>22</v>
      </c>
      <c r="U19" s="77"/>
    </row>
    <row r="20" spans="2:21" x14ac:dyDescent="0.25">
      <c r="B20" s="32">
        <v>10</v>
      </c>
      <c r="C20" s="23" t="s">
        <v>355</v>
      </c>
      <c r="D20" s="21" t="s">
        <v>356</v>
      </c>
      <c r="E20" s="21">
        <f t="shared" si="0"/>
        <v>45.5</v>
      </c>
      <c r="F20" s="21">
        <v>11</v>
      </c>
      <c r="G20" s="98">
        <f>IFERROR(VLOOKUP(F20,points,3,FALSE),"")</f>
        <v>37.5</v>
      </c>
      <c r="H20" s="21"/>
      <c r="I20" s="98" t="str">
        <f t="shared" si="1"/>
        <v/>
      </c>
      <c r="J20" s="76">
        <v>64</v>
      </c>
      <c r="K20" s="98">
        <f t="shared" si="2"/>
        <v>4</v>
      </c>
      <c r="L20" s="76">
        <v>52</v>
      </c>
      <c r="M20" s="77"/>
      <c r="N20" s="76"/>
      <c r="O20" s="21"/>
      <c r="P20" s="76">
        <v>64</v>
      </c>
      <c r="Q20" s="98">
        <v>4</v>
      </c>
      <c r="R20" s="21"/>
      <c r="S20" s="21"/>
      <c r="T20" s="76">
        <v>32</v>
      </c>
      <c r="U20" s="77"/>
    </row>
    <row r="21" spans="2:21" x14ac:dyDescent="0.25">
      <c r="B21" s="32">
        <v>11</v>
      </c>
      <c r="C21" s="23" t="s">
        <v>351</v>
      </c>
      <c r="D21" s="21" t="s">
        <v>352</v>
      </c>
      <c r="E21" s="21">
        <f t="shared" si="0"/>
        <v>39</v>
      </c>
      <c r="F21" s="21">
        <v>10</v>
      </c>
      <c r="G21" s="98">
        <f>IFERROR(VLOOKUP(F21,points,3,FALSE),"")</f>
        <v>39</v>
      </c>
      <c r="H21" s="21"/>
      <c r="I21" s="98" t="str">
        <f t="shared" si="1"/>
        <v/>
      </c>
      <c r="J21" s="76"/>
      <c r="K21" s="98" t="str">
        <f t="shared" si="2"/>
        <v/>
      </c>
      <c r="L21" s="76"/>
      <c r="M21" s="77"/>
      <c r="N21" s="76"/>
      <c r="O21" s="21"/>
      <c r="P21" s="76"/>
      <c r="Q21" s="98"/>
      <c r="R21" s="21"/>
      <c r="S21" s="21"/>
      <c r="T21" s="76"/>
      <c r="U21" s="77"/>
    </row>
    <row r="22" spans="2:21" x14ac:dyDescent="0.25">
      <c r="B22" s="32">
        <v>12</v>
      </c>
      <c r="C22" s="23" t="s">
        <v>335</v>
      </c>
      <c r="D22" s="21" t="s">
        <v>336</v>
      </c>
      <c r="E22" s="21">
        <f t="shared" si="0"/>
        <v>38.5</v>
      </c>
      <c r="F22" s="21">
        <v>13</v>
      </c>
      <c r="G22" s="98">
        <f>IFERROR(VLOOKUP(F22,points,3,FALSE),"")</f>
        <v>34.5</v>
      </c>
      <c r="H22" s="21"/>
      <c r="I22" s="98" t="str">
        <f t="shared" si="1"/>
        <v/>
      </c>
      <c r="J22" s="76">
        <v>64</v>
      </c>
      <c r="K22" s="98">
        <f t="shared" si="2"/>
        <v>4</v>
      </c>
      <c r="L22" s="76"/>
      <c r="M22" s="77"/>
      <c r="N22" s="76"/>
      <c r="O22" s="21"/>
      <c r="P22" s="76"/>
      <c r="Q22" s="98"/>
      <c r="R22" s="21"/>
      <c r="S22" s="21"/>
      <c r="T22" s="76"/>
      <c r="U22" s="77"/>
    </row>
    <row r="23" spans="2:21" x14ac:dyDescent="0.25">
      <c r="B23" s="32">
        <v>13</v>
      </c>
      <c r="C23" s="23" t="s">
        <v>333</v>
      </c>
      <c r="D23" s="21" t="s">
        <v>334</v>
      </c>
      <c r="E23" s="21">
        <f t="shared" si="0"/>
        <v>35.5</v>
      </c>
      <c r="F23" s="21">
        <v>15</v>
      </c>
      <c r="G23" s="98">
        <f>IFERROR(VLOOKUP(F23,points,3,FALSE),"")</f>
        <v>31.5</v>
      </c>
      <c r="H23" s="21">
        <v>40</v>
      </c>
      <c r="I23" s="98">
        <f t="shared" si="1"/>
        <v>4</v>
      </c>
      <c r="J23" s="76"/>
      <c r="K23" s="98" t="str">
        <f t="shared" si="2"/>
        <v/>
      </c>
      <c r="L23" s="76"/>
      <c r="M23" s="77"/>
      <c r="N23" s="76"/>
      <c r="O23" s="21"/>
      <c r="P23" s="76"/>
      <c r="Q23" s="98"/>
      <c r="R23" s="21"/>
      <c r="S23" s="21"/>
      <c r="T23" s="76"/>
      <c r="U23" s="77"/>
    </row>
    <row r="24" spans="2:21" x14ac:dyDescent="0.25">
      <c r="B24" s="32">
        <v>14</v>
      </c>
      <c r="C24" s="94" t="s">
        <v>310</v>
      </c>
      <c r="D24" s="20" t="s">
        <v>311</v>
      </c>
      <c r="E24" s="21">
        <f t="shared" si="0"/>
        <v>34.25</v>
      </c>
      <c r="F24" s="20">
        <v>7</v>
      </c>
      <c r="G24" s="98">
        <v>32.25</v>
      </c>
      <c r="H24" s="21"/>
      <c r="I24" s="98" t="str">
        <f t="shared" si="1"/>
        <v/>
      </c>
      <c r="J24" s="76">
        <v>64</v>
      </c>
      <c r="K24" s="98">
        <v>2</v>
      </c>
      <c r="L24" s="76"/>
      <c r="M24" s="77"/>
      <c r="N24" s="76"/>
      <c r="O24" s="21"/>
      <c r="P24" s="76"/>
      <c r="Q24" s="98"/>
      <c r="R24" s="23"/>
      <c r="S24" s="23"/>
      <c r="T24" s="76"/>
      <c r="U24" s="77"/>
    </row>
    <row r="25" spans="2:21" x14ac:dyDescent="0.25">
      <c r="B25" s="32">
        <v>15</v>
      </c>
      <c r="C25" s="23" t="s">
        <v>357</v>
      </c>
      <c r="D25" s="21" t="s">
        <v>358</v>
      </c>
      <c r="E25" s="21">
        <f t="shared" si="0"/>
        <v>32.5</v>
      </c>
      <c r="F25" s="21">
        <v>16</v>
      </c>
      <c r="G25" s="98">
        <f>IFERROR(VLOOKUP(F25,points,3,FALSE),"")</f>
        <v>28.5</v>
      </c>
      <c r="H25" s="21"/>
      <c r="I25" s="98" t="str">
        <f t="shared" si="1"/>
        <v/>
      </c>
      <c r="J25" s="76">
        <v>64</v>
      </c>
      <c r="K25" s="98">
        <f>IFERROR(VLOOKUP(J25,points,2,FALSE),"")</f>
        <v>4</v>
      </c>
      <c r="L25" s="76"/>
      <c r="M25" s="77"/>
      <c r="N25" s="76"/>
      <c r="O25" s="21"/>
      <c r="P25" s="76"/>
      <c r="Q25" s="98"/>
      <c r="R25" s="76"/>
      <c r="S25" s="76"/>
      <c r="T25" s="76"/>
      <c r="U25" s="77"/>
    </row>
    <row r="26" spans="2:21" x14ac:dyDescent="0.25">
      <c r="B26" s="32">
        <v>16</v>
      </c>
      <c r="C26" s="24" t="s">
        <v>353</v>
      </c>
      <c r="D26" s="20" t="s">
        <v>354</v>
      </c>
      <c r="E26" s="21">
        <f t="shared" si="0"/>
        <v>28.5</v>
      </c>
      <c r="F26" s="20">
        <v>17</v>
      </c>
      <c r="G26" s="98">
        <f>IFERROR(VLOOKUP(F26,points,3,FALSE),"")</f>
        <v>22.5</v>
      </c>
      <c r="H26" s="21">
        <v>32</v>
      </c>
      <c r="I26" s="98">
        <f t="shared" si="1"/>
        <v>6</v>
      </c>
      <c r="J26" s="76"/>
      <c r="K26" s="98" t="str">
        <f>IFERROR(VLOOKUP(J26,points,2,FALSE),"")</f>
        <v/>
      </c>
      <c r="L26" s="76"/>
      <c r="M26" s="77"/>
      <c r="N26" s="76"/>
      <c r="O26" s="21"/>
      <c r="P26" s="76"/>
      <c r="Q26" s="98"/>
      <c r="R26" s="76"/>
      <c r="S26" s="76"/>
      <c r="T26" s="76"/>
      <c r="U26" s="77"/>
    </row>
    <row r="27" spans="2:21" x14ac:dyDescent="0.25">
      <c r="B27" s="32">
        <v>17</v>
      </c>
      <c r="C27" s="94" t="s">
        <v>312</v>
      </c>
      <c r="D27" s="20" t="s">
        <v>313</v>
      </c>
      <c r="E27" s="21">
        <f t="shared" si="0"/>
        <v>27</v>
      </c>
      <c r="F27" s="20">
        <v>8</v>
      </c>
      <c r="G27" s="98">
        <v>27</v>
      </c>
      <c r="H27" s="21"/>
      <c r="I27" s="98" t="str">
        <f t="shared" si="1"/>
        <v/>
      </c>
      <c r="J27" s="76"/>
      <c r="K27" s="98" t="str">
        <f>IFERROR(VLOOKUP(J27,points,2,FALSE),"")</f>
        <v/>
      </c>
      <c r="L27" s="76"/>
      <c r="M27" s="77"/>
      <c r="N27" s="76"/>
      <c r="O27" s="21"/>
      <c r="P27" s="76"/>
      <c r="Q27" s="98"/>
      <c r="R27" s="77"/>
      <c r="S27" s="77"/>
      <c r="T27" s="76"/>
      <c r="U27" s="77"/>
    </row>
    <row r="28" spans="2:21" x14ac:dyDescent="0.25">
      <c r="B28" s="32">
        <v>18</v>
      </c>
      <c r="C28" s="94" t="s">
        <v>306</v>
      </c>
      <c r="D28" s="20" t="s">
        <v>307</v>
      </c>
      <c r="E28" s="21">
        <f t="shared" si="0"/>
        <v>20</v>
      </c>
      <c r="F28" s="20">
        <v>12</v>
      </c>
      <c r="G28" s="98">
        <v>18</v>
      </c>
      <c r="H28" s="21"/>
      <c r="I28" s="98" t="str">
        <f t="shared" si="1"/>
        <v/>
      </c>
      <c r="J28" s="76">
        <v>64</v>
      </c>
      <c r="K28" s="98">
        <v>2</v>
      </c>
      <c r="L28" s="76"/>
      <c r="M28" s="77"/>
      <c r="N28" s="76"/>
      <c r="O28" s="21"/>
      <c r="P28" s="76"/>
      <c r="Q28" s="98"/>
      <c r="R28" s="77"/>
      <c r="S28" s="77"/>
      <c r="T28" s="76"/>
      <c r="U28" s="77"/>
    </row>
    <row r="29" spans="2:21" x14ac:dyDescent="0.25">
      <c r="B29" s="32">
        <v>19</v>
      </c>
      <c r="C29" s="94" t="s">
        <v>308</v>
      </c>
      <c r="D29" s="20" t="s">
        <v>309</v>
      </c>
      <c r="E29" s="21">
        <f t="shared" si="0"/>
        <v>18.75</v>
      </c>
      <c r="F29" s="20">
        <v>11</v>
      </c>
      <c r="G29" s="98">
        <v>18.75</v>
      </c>
      <c r="H29" s="21"/>
      <c r="I29" s="98" t="str">
        <f t="shared" si="1"/>
        <v/>
      </c>
      <c r="J29" s="76"/>
      <c r="K29" s="98" t="str">
        <f>IFERROR(VLOOKUP(J29,points,2,FALSE),"")</f>
        <v/>
      </c>
      <c r="L29" s="76"/>
      <c r="M29" s="77"/>
      <c r="N29" s="76"/>
      <c r="O29" s="21"/>
      <c r="P29" s="76"/>
      <c r="Q29" s="98"/>
      <c r="R29" s="77"/>
      <c r="S29" s="77"/>
      <c r="T29" s="76"/>
      <c r="U29" s="77"/>
    </row>
    <row r="30" spans="2:21" x14ac:dyDescent="0.25">
      <c r="B30" s="95"/>
      <c r="C30" s="107"/>
      <c r="D30" s="108"/>
      <c r="E30" s="73"/>
      <c r="F30" s="108"/>
      <c r="G30" s="73"/>
      <c r="H30" s="73"/>
      <c r="I30" s="73"/>
      <c r="J30" s="73"/>
      <c r="K30" s="73"/>
      <c r="L30" s="73"/>
      <c r="M30" s="74"/>
      <c r="N30" s="73"/>
      <c r="O30" s="73"/>
      <c r="P30" s="73"/>
      <c r="Q30" s="73"/>
    </row>
    <row r="31" spans="2:21" x14ac:dyDescent="0.25">
      <c r="C31" s="103" t="s">
        <v>534</v>
      </c>
    </row>
    <row r="32" spans="2:21" x14ac:dyDescent="0.25">
      <c r="B32" s="28" t="s">
        <v>458</v>
      </c>
    </row>
    <row r="33" spans="2:3" x14ac:dyDescent="0.25">
      <c r="B33" s="29" t="s">
        <v>459</v>
      </c>
      <c r="C33" s="22" t="s">
        <v>460</v>
      </c>
    </row>
    <row r="34" spans="2:3" x14ac:dyDescent="0.25">
      <c r="B34" s="29" t="s">
        <v>459</v>
      </c>
      <c r="C34" s="22" t="s">
        <v>461</v>
      </c>
    </row>
    <row r="35" spans="2:3" x14ac:dyDescent="0.25">
      <c r="B35" s="29" t="s">
        <v>459</v>
      </c>
      <c r="C35" s="22" t="s">
        <v>462</v>
      </c>
    </row>
  </sheetData>
  <sortState ref="C11:S36">
    <sortCondition descending="1" ref="E11:E36"/>
  </sortState>
  <mergeCells count="13">
    <mergeCell ref="T9:U9"/>
    <mergeCell ref="F9:G9"/>
    <mergeCell ref="R9:S9"/>
    <mergeCell ref="C6:D6"/>
    <mergeCell ref="B9:B10"/>
    <mergeCell ref="C9:C10"/>
    <mergeCell ref="D9:D10"/>
    <mergeCell ref="E9:E10"/>
    <mergeCell ref="P9:Q9"/>
    <mergeCell ref="N9:O9"/>
    <mergeCell ref="L9:M9"/>
    <mergeCell ref="J9:K9"/>
    <mergeCell ref="H9:I9"/>
  </mergeCells>
  <pageMargins left="0" right="0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January</vt:lpstr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'GU19'!Print_Area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Calvin</cp:lastModifiedBy>
  <cp:lastPrinted>2018-01-12T03:23:02Z</cp:lastPrinted>
  <dcterms:created xsi:type="dcterms:W3CDTF">2017-12-17T18:02:03Z</dcterms:created>
  <dcterms:modified xsi:type="dcterms:W3CDTF">2018-07-30T05:30:29Z</dcterms:modified>
</cp:coreProperties>
</file>