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95" windowWidth="20730" windowHeight="11700" activeTab="10"/>
  </bookViews>
  <sheets>
    <sheet name="BU09" sheetId="1" r:id="rId1"/>
    <sheet name="BU11" sheetId="2" r:id="rId2"/>
    <sheet name="BU13" sheetId="3" r:id="rId3"/>
    <sheet name="BU15" sheetId="4" r:id="rId4"/>
    <sheet name="BU17" sheetId="5" r:id="rId5"/>
    <sheet name="BU19" sheetId="14" r:id="rId6"/>
    <sheet name="GU09" sheetId="6" r:id="rId7"/>
    <sheet name="GU11" sheetId="7" r:id="rId8"/>
    <sheet name="GU13" sheetId="8" r:id="rId9"/>
    <sheet name="GU15" sheetId="9" r:id="rId10"/>
    <sheet name="GU17" sheetId="10" r:id="rId11"/>
    <sheet name="Points Awarded" sheetId="11" r:id="rId12"/>
    <sheet name="Sheet1" sheetId="16" r:id="rId13"/>
  </sheets>
  <definedNames>
    <definedName name="points">'Points Awarded'!$D$8:$F$135</definedName>
    <definedName name="_xlnm.Print_Area" localSheetId="0">'BU09'!$B$3:$I$26</definedName>
    <definedName name="_xlnm.Print_Area" localSheetId="1">'BU11'!$B$3:$I$35</definedName>
    <definedName name="_xlnm.Print_Area" localSheetId="2">'BU13'!$B$3:$I$34</definedName>
    <definedName name="_xlnm.Print_Area" localSheetId="3">'BU15'!$B$3:$I$28</definedName>
    <definedName name="_xlnm.Print_Area" localSheetId="4">'BU17'!$B$3:$I$20</definedName>
    <definedName name="_xlnm.Print_Area" localSheetId="5">'BU19'!$B$3:$I$15</definedName>
    <definedName name="_xlnm.Print_Area" localSheetId="6">'GU09'!$B$3:$I$15</definedName>
    <definedName name="_xlnm.Print_Area" localSheetId="7">'GU11'!$B$3:$I$21</definedName>
    <definedName name="_xlnm.Print_Area" localSheetId="8">'GU13'!$B$3:$I$29</definedName>
    <definedName name="_xlnm.Print_Area" localSheetId="9">'GU15'!$B$3:$I$17</definedName>
    <definedName name="_xlnm.Print_Area" localSheetId="10">'GU17'!$B$3:$I$13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2" i="10" l="1"/>
  <c r="K21" i="10"/>
  <c r="K20" i="10"/>
  <c r="K19" i="10"/>
  <c r="K18" i="10"/>
  <c r="K17" i="10"/>
  <c r="K16" i="10"/>
  <c r="K15" i="10"/>
  <c r="K14" i="10"/>
  <c r="K12" i="10"/>
  <c r="K11" i="10"/>
  <c r="K23" i="9"/>
  <c r="K30" i="9"/>
  <c r="K29" i="9"/>
  <c r="K28" i="9"/>
  <c r="K26" i="9"/>
  <c r="K24" i="9"/>
  <c r="K21" i="9"/>
  <c r="K20" i="9"/>
  <c r="K18" i="9"/>
  <c r="K17" i="9"/>
  <c r="K16" i="9"/>
  <c r="K15" i="9"/>
  <c r="K13" i="9"/>
  <c r="K11" i="9"/>
  <c r="K27" i="8"/>
  <c r="K24" i="8"/>
  <c r="K23" i="8"/>
  <c r="K22" i="8"/>
  <c r="K20" i="8"/>
  <c r="K19" i="8"/>
  <c r="K17" i="8"/>
  <c r="K16" i="8"/>
  <c r="K15" i="8"/>
  <c r="K14" i="8"/>
  <c r="K13" i="8"/>
  <c r="K12" i="8"/>
  <c r="K11" i="8"/>
  <c r="K30" i="8"/>
  <c r="E30" i="8" s="1"/>
  <c r="E31" i="8"/>
  <c r="K11" i="7"/>
  <c r="K28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22" i="6"/>
  <c r="K21" i="6"/>
  <c r="K20" i="6"/>
  <c r="K18" i="6"/>
  <c r="K16" i="6"/>
  <c r="K14" i="6"/>
  <c r="K13" i="6"/>
  <c r="K12" i="6"/>
  <c r="K11" i="6"/>
  <c r="K17" i="14"/>
  <c r="K16" i="14"/>
  <c r="K15" i="14"/>
  <c r="K14" i="14"/>
  <c r="K13" i="14"/>
  <c r="K12" i="14"/>
  <c r="K11" i="14"/>
  <c r="K30" i="5"/>
  <c r="E30" i="5" s="1"/>
  <c r="K28" i="5"/>
  <c r="K26" i="5"/>
  <c r="K23" i="5"/>
  <c r="K22" i="5"/>
  <c r="K21" i="5"/>
  <c r="K20" i="5"/>
  <c r="K19" i="5"/>
  <c r="K18" i="5"/>
  <c r="K16" i="5"/>
  <c r="K14" i="5"/>
  <c r="K13" i="5"/>
  <c r="K12" i="5"/>
  <c r="K11" i="5"/>
  <c r="K31" i="4"/>
  <c r="K36" i="4"/>
  <c r="K34" i="4"/>
  <c r="K35" i="4"/>
  <c r="K32" i="4"/>
  <c r="K29" i="4"/>
  <c r="K30" i="4"/>
  <c r="K27" i="4"/>
  <c r="K24" i="4"/>
  <c r="K23" i="4"/>
  <c r="K22" i="4"/>
  <c r="K20" i="4"/>
  <c r="K21" i="4"/>
  <c r="K19" i="4"/>
  <c r="K18" i="4"/>
  <c r="K17" i="4"/>
  <c r="K14" i="4"/>
  <c r="K16" i="4"/>
  <c r="K15" i="4"/>
  <c r="K13" i="4"/>
  <c r="K12" i="4"/>
  <c r="K11" i="4"/>
  <c r="K17" i="3"/>
  <c r="K38" i="3"/>
  <c r="K53" i="3"/>
  <c r="E53" i="3" s="1"/>
  <c r="K25" i="3"/>
  <c r="K23" i="3"/>
  <c r="K52" i="3"/>
  <c r="E52" i="3" s="1"/>
  <c r="K47" i="3"/>
  <c r="K45" i="3"/>
  <c r="K44" i="3"/>
  <c r="K43" i="3"/>
  <c r="K41" i="3"/>
  <c r="K40" i="3"/>
  <c r="K36" i="3"/>
  <c r="K35" i="3"/>
  <c r="K34" i="3"/>
  <c r="K28" i="3"/>
  <c r="K30" i="3"/>
  <c r="K29" i="3"/>
  <c r="K27" i="3"/>
  <c r="K26" i="3"/>
  <c r="K24" i="3"/>
  <c r="K22" i="3"/>
  <c r="K21" i="3"/>
  <c r="K20" i="3"/>
  <c r="K19" i="3"/>
  <c r="K18" i="3"/>
  <c r="K16" i="3"/>
  <c r="K15" i="3"/>
  <c r="K14" i="3"/>
  <c r="K13" i="3"/>
  <c r="K12" i="3"/>
  <c r="K11" i="3"/>
  <c r="K13" i="2"/>
  <c r="K20" i="2"/>
  <c r="K19" i="2"/>
  <c r="K12" i="2"/>
  <c r="K49" i="2"/>
  <c r="E49" i="2" s="1"/>
  <c r="K48" i="2"/>
  <c r="E48" i="2" s="1"/>
  <c r="K47" i="2"/>
  <c r="E47" i="2" s="1"/>
  <c r="K43" i="2"/>
  <c r="K44" i="2"/>
  <c r="K39" i="2"/>
  <c r="K37" i="2"/>
  <c r="K36" i="2"/>
  <c r="K35" i="2"/>
  <c r="K34" i="2"/>
  <c r="K33" i="2"/>
  <c r="K32" i="2"/>
  <c r="K30" i="2"/>
  <c r="K31" i="2"/>
  <c r="K29" i="2"/>
  <c r="K28" i="2"/>
  <c r="K27" i="2"/>
  <c r="K25" i="2"/>
  <c r="K24" i="2"/>
  <c r="K23" i="2"/>
  <c r="K22" i="2"/>
  <c r="K21" i="2"/>
  <c r="K18" i="2"/>
  <c r="K17" i="2"/>
  <c r="K16" i="2"/>
  <c r="K15" i="2"/>
  <c r="K11" i="2"/>
  <c r="K22" i="1"/>
  <c r="K23" i="1"/>
  <c r="K21" i="1"/>
  <c r="K20" i="1"/>
  <c r="K19" i="1"/>
  <c r="K17" i="1"/>
  <c r="K16" i="1"/>
  <c r="K15" i="1"/>
  <c r="K14" i="1"/>
  <c r="K13" i="1"/>
  <c r="K12" i="1"/>
  <c r="K11" i="1"/>
  <c r="I21" i="10" l="1"/>
  <c r="I22" i="10"/>
  <c r="I23" i="10"/>
  <c r="I20" i="10"/>
  <c r="I19" i="10"/>
  <c r="I18" i="10"/>
  <c r="I17" i="10"/>
  <c r="I16" i="10"/>
  <c r="I15" i="10"/>
  <c r="I14" i="10"/>
  <c r="I13" i="10"/>
  <c r="I12" i="10"/>
  <c r="I11" i="10"/>
  <c r="I31" i="9"/>
  <c r="I30" i="9"/>
  <c r="I29" i="9"/>
  <c r="I26" i="9"/>
  <c r="I24" i="9"/>
  <c r="I27" i="9"/>
  <c r="I23" i="9"/>
  <c r="I25" i="9"/>
  <c r="I22" i="9"/>
  <c r="I20" i="9"/>
  <c r="I21" i="9"/>
  <c r="I18" i="9"/>
  <c r="I17" i="9"/>
  <c r="I15" i="9"/>
  <c r="I16" i="9"/>
  <c r="I14" i="9"/>
  <c r="I13" i="9"/>
  <c r="I12" i="9"/>
  <c r="I11" i="9"/>
  <c r="I29" i="8"/>
  <c r="I28" i="8"/>
  <c r="I27" i="8"/>
  <c r="I24" i="8"/>
  <c r="I26" i="8"/>
  <c r="I22" i="8"/>
  <c r="I23" i="8"/>
  <c r="I25" i="8"/>
  <c r="I21" i="8"/>
  <c r="I20" i="8"/>
  <c r="I19" i="8"/>
  <c r="I18" i="8"/>
  <c r="I17" i="8"/>
  <c r="I16" i="8"/>
  <c r="I15" i="8"/>
  <c r="I14" i="8"/>
  <c r="I13" i="8"/>
  <c r="I12" i="8"/>
  <c r="I11" i="8"/>
  <c r="I28" i="7"/>
  <c r="I30" i="7"/>
  <c r="I29" i="7"/>
  <c r="I27" i="7"/>
  <c r="I26" i="7"/>
  <c r="I23" i="7"/>
  <c r="I24" i="7"/>
  <c r="I25" i="7"/>
  <c r="I21" i="7"/>
  <c r="I22" i="7"/>
  <c r="I20" i="7"/>
  <c r="I19" i="7"/>
  <c r="I18" i="7"/>
  <c r="I17" i="7"/>
  <c r="I15" i="7"/>
  <c r="I14" i="7"/>
  <c r="I13" i="7"/>
  <c r="I12" i="7"/>
  <c r="I11" i="7"/>
  <c r="I20" i="6"/>
  <c r="I22" i="6"/>
  <c r="I23" i="6"/>
  <c r="I21" i="6"/>
  <c r="I18" i="6"/>
  <c r="I19" i="6"/>
  <c r="I17" i="6"/>
  <c r="I16" i="6"/>
  <c r="I14" i="6"/>
  <c r="I15" i="6"/>
  <c r="I13" i="6"/>
  <c r="I12" i="6"/>
  <c r="I11" i="6"/>
  <c r="I22" i="14"/>
  <c r="I21" i="14"/>
  <c r="I20" i="14"/>
  <c r="I17" i="14"/>
  <c r="I19" i="14"/>
  <c r="I18" i="14"/>
  <c r="I16" i="14"/>
  <c r="I15" i="14"/>
  <c r="I14" i="14"/>
  <c r="I13" i="14"/>
  <c r="I12" i="14"/>
  <c r="I11" i="14"/>
  <c r="G28" i="5"/>
  <c r="E28" i="5" s="1"/>
  <c r="I28" i="5"/>
  <c r="I29" i="5"/>
  <c r="I27" i="5"/>
  <c r="I26" i="5"/>
  <c r="I24" i="5"/>
  <c r="I23" i="5"/>
  <c r="I25" i="5"/>
  <c r="I21" i="5"/>
  <c r="I22" i="5"/>
  <c r="I20" i="5"/>
  <c r="I19" i="5"/>
  <c r="I18" i="5"/>
  <c r="I16" i="5"/>
  <c r="I17" i="5"/>
  <c r="I15" i="5"/>
  <c r="I14" i="5"/>
  <c r="I13" i="5"/>
  <c r="I12" i="5"/>
  <c r="I11" i="5"/>
  <c r="I42" i="4"/>
  <c r="I41" i="4"/>
  <c r="I40" i="4"/>
  <c r="I39" i="4"/>
  <c r="I36" i="4"/>
  <c r="I38" i="4"/>
  <c r="I37" i="4"/>
  <c r="I34" i="4"/>
  <c r="I35" i="4"/>
  <c r="I32" i="4"/>
  <c r="I29" i="4"/>
  <c r="I31" i="4"/>
  <c r="I33" i="4"/>
  <c r="I30" i="4"/>
  <c r="I28" i="4"/>
  <c r="I27" i="4"/>
  <c r="I26" i="4"/>
  <c r="I25" i="4"/>
  <c r="I24" i="4"/>
  <c r="I23" i="4"/>
  <c r="I22" i="4"/>
  <c r="I20" i="4"/>
  <c r="I21" i="4"/>
  <c r="I19" i="4"/>
  <c r="I18" i="4"/>
  <c r="I17" i="4"/>
  <c r="I14" i="4"/>
  <c r="I16" i="4"/>
  <c r="I15" i="4"/>
  <c r="I13" i="4"/>
  <c r="I12" i="4"/>
  <c r="I11" i="4"/>
  <c r="I51" i="3" l="1"/>
  <c r="I50" i="3"/>
  <c r="I49" i="3"/>
  <c r="I45" i="3"/>
  <c r="I46" i="3"/>
  <c r="I47" i="3"/>
  <c r="I44" i="3"/>
  <c r="I43" i="3"/>
  <c r="I48" i="3"/>
  <c r="I42" i="3"/>
  <c r="I41" i="3"/>
  <c r="I38" i="3"/>
  <c r="I36" i="3"/>
  <c r="I40" i="3"/>
  <c r="I34" i="3"/>
  <c r="I37" i="3"/>
  <c r="I35" i="3"/>
  <c r="I39" i="3"/>
  <c r="I28" i="3"/>
  <c r="I33" i="3"/>
  <c r="I32" i="3"/>
  <c r="I29" i="3"/>
  <c r="I30" i="3"/>
  <c r="I27" i="3"/>
  <c r="I31" i="3"/>
  <c r="I26" i="3"/>
  <c r="I25" i="3"/>
  <c r="I24" i="3"/>
  <c r="I22" i="3"/>
  <c r="I21" i="3"/>
  <c r="I23" i="3"/>
  <c r="I20" i="3"/>
  <c r="I19" i="3"/>
  <c r="I18" i="3"/>
  <c r="I16" i="3"/>
  <c r="I17" i="3"/>
  <c r="I15" i="3"/>
  <c r="I14" i="3"/>
  <c r="I12" i="3"/>
  <c r="I11" i="3"/>
  <c r="I46" i="2"/>
  <c r="I43" i="2"/>
  <c r="I45" i="2"/>
  <c r="I44" i="2"/>
  <c r="I42" i="2"/>
  <c r="I41" i="2"/>
  <c r="I40" i="2"/>
  <c r="I39" i="2"/>
  <c r="I37" i="2"/>
  <c r="I38" i="2"/>
  <c r="I36" i="2"/>
  <c r="I35" i="2"/>
  <c r="I34" i="2"/>
  <c r="I33" i="2"/>
  <c r="I32" i="2"/>
  <c r="I30" i="2"/>
  <c r="I29" i="2"/>
  <c r="I31" i="2"/>
  <c r="I28" i="2"/>
  <c r="I27" i="2"/>
  <c r="I25" i="2"/>
  <c r="I26" i="2"/>
  <c r="I24" i="2"/>
  <c r="I22" i="2"/>
  <c r="I23" i="2"/>
  <c r="I20" i="2"/>
  <c r="I21" i="2"/>
  <c r="I19" i="2"/>
  <c r="I18" i="2"/>
  <c r="I17" i="2"/>
  <c r="I16" i="2"/>
  <c r="I15" i="2"/>
  <c r="I14" i="2"/>
  <c r="I13" i="2"/>
  <c r="I12" i="2"/>
  <c r="I11" i="2"/>
  <c r="I28" i="1" l="1"/>
  <c r="I27" i="1"/>
  <c r="I26" i="1"/>
  <c r="I25" i="1"/>
  <c r="I24" i="1"/>
  <c r="I22" i="1"/>
  <c r="I23" i="1"/>
  <c r="I20" i="1"/>
  <c r="I21" i="1"/>
  <c r="I19" i="1"/>
  <c r="I18" i="1"/>
  <c r="I17" i="1"/>
  <c r="I16" i="1"/>
  <c r="I15" i="1"/>
  <c r="I14" i="1"/>
  <c r="I13" i="1"/>
  <c r="I12" i="1"/>
  <c r="I11" i="1"/>
  <c r="B4" i="16" l="1"/>
  <c r="B2" i="16"/>
  <c r="G21" i="10"/>
  <c r="E21" i="10" s="1"/>
  <c r="G22" i="10"/>
  <c r="E22" i="10" s="1"/>
  <c r="G23" i="10"/>
  <c r="E23" i="10" s="1"/>
  <c r="G20" i="10"/>
  <c r="E20" i="10" s="1"/>
  <c r="G19" i="10"/>
  <c r="E19" i="10" s="1"/>
  <c r="G18" i="10"/>
  <c r="E18" i="10" s="1"/>
  <c r="G17" i="10"/>
  <c r="E17" i="10" s="1"/>
  <c r="G16" i="10"/>
  <c r="E16" i="10" s="1"/>
  <c r="G15" i="10"/>
  <c r="E15" i="10" s="1"/>
  <c r="G14" i="10"/>
  <c r="E14" i="10" s="1"/>
  <c r="G13" i="10"/>
  <c r="E13" i="10" s="1"/>
  <c r="G12" i="10"/>
  <c r="E12" i="10" s="1"/>
  <c r="G31" i="9"/>
  <c r="G30" i="9"/>
  <c r="G28" i="9"/>
  <c r="G29" i="9"/>
  <c r="G26" i="9"/>
  <c r="G24" i="9"/>
  <c r="G27" i="9"/>
  <c r="G23" i="9"/>
  <c r="G25" i="9"/>
  <c r="G22" i="9"/>
  <c r="G20" i="9"/>
  <c r="G21" i="9"/>
  <c r="G19" i="9"/>
  <c r="G18" i="9"/>
  <c r="G17" i="9"/>
  <c r="G15" i="9"/>
  <c r="G16" i="9"/>
  <c r="G14" i="9"/>
  <c r="G13" i="9"/>
  <c r="G12" i="9"/>
  <c r="G11" i="9"/>
  <c r="G29" i="8"/>
  <c r="G28" i="8"/>
  <c r="G27" i="8"/>
  <c r="G24" i="8"/>
  <c r="G26" i="8"/>
  <c r="G22" i="8"/>
  <c r="G23" i="8"/>
  <c r="G25" i="8"/>
  <c r="G21" i="8"/>
  <c r="G20" i="8"/>
  <c r="G19" i="8"/>
  <c r="G18" i="8"/>
  <c r="G17" i="8"/>
  <c r="G16" i="8"/>
  <c r="G15" i="8"/>
  <c r="G14" i="8"/>
  <c r="G13" i="8"/>
  <c r="G12" i="8"/>
  <c r="G28" i="7"/>
  <c r="E28" i="7" s="1"/>
  <c r="G30" i="7"/>
  <c r="E30" i="7" s="1"/>
  <c r="G29" i="7"/>
  <c r="E29" i="7" s="1"/>
  <c r="G27" i="7"/>
  <c r="E27" i="7" s="1"/>
  <c r="G26" i="7"/>
  <c r="E26" i="7" s="1"/>
  <c r="G23" i="7"/>
  <c r="E23" i="7" s="1"/>
  <c r="G24" i="7"/>
  <c r="E24" i="7" s="1"/>
  <c r="G25" i="7"/>
  <c r="E25" i="7" s="1"/>
  <c r="G21" i="7"/>
  <c r="E21" i="7" s="1"/>
  <c r="G22" i="7"/>
  <c r="E22" i="7" s="1"/>
  <c r="G20" i="7"/>
  <c r="E20" i="7" s="1"/>
  <c r="G16" i="7"/>
  <c r="E16" i="7" s="1"/>
  <c r="G19" i="7"/>
  <c r="E19" i="7" s="1"/>
  <c r="G18" i="7"/>
  <c r="E18" i="7" s="1"/>
  <c r="G17" i="7"/>
  <c r="E17" i="7" s="1"/>
  <c r="G15" i="7"/>
  <c r="E15" i="7" s="1"/>
  <c r="G14" i="7"/>
  <c r="E14" i="7" s="1"/>
  <c r="G13" i="7"/>
  <c r="E13" i="7" s="1"/>
  <c r="G12" i="7"/>
  <c r="E12" i="7" s="1"/>
  <c r="G11" i="7"/>
  <c r="G20" i="6"/>
  <c r="E20" i="6" s="1"/>
  <c r="G22" i="6"/>
  <c r="E22" i="6" s="1"/>
  <c r="G23" i="6"/>
  <c r="E23" i="6" s="1"/>
  <c r="G21" i="6"/>
  <c r="E21" i="6" s="1"/>
  <c r="G18" i="6"/>
  <c r="E18" i="6" s="1"/>
  <c r="G19" i="6"/>
  <c r="E19" i="6" s="1"/>
  <c r="G17" i="6"/>
  <c r="E17" i="6" s="1"/>
  <c r="G16" i="6"/>
  <c r="E16" i="6" s="1"/>
  <c r="G14" i="6"/>
  <c r="G15" i="6"/>
  <c r="G13" i="6"/>
  <c r="G12" i="6"/>
  <c r="G13" i="14"/>
  <c r="G14" i="14"/>
  <c r="G22" i="14"/>
  <c r="G21" i="14"/>
  <c r="G20" i="14"/>
  <c r="G17" i="14"/>
  <c r="G19" i="14"/>
  <c r="G18" i="14"/>
  <c r="G16" i="14"/>
  <c r="G15" i="14"/>
  <c r="G12" i="14"/>
  <c r="G11" i="14"/>
  <c r="E13" i="14"/>
  <c r="G28" i="1"/>
  <c r="G27" i="1"/>
  <c r="G26" i="1"/>
  <c r="G25" i="1"/>
  <c r="G24" i="1"/>
  <c r="G22" i="1"/>
  <c r="G23" i="1"/>
  <c r="G20" i="1"/>
  <c r="G21" i="1"/>
  <c r="G19" i="1"/>
  <c r="G18" i="1"/>
  <c r="G17" i="1"/>
  <c r="G16" i="1"/>
  <c r="G15" i="1"/>
  <c r="G14" i="1"/>
  <c r="G13" i="1"/>
  <c r="G12" i="1"/>
  <c r="G46" i="2"/>
  <c r="G43" i="2"/>
  <c r="G45" i="2"/>
  <c r="G44" i="2"/>
  <c r="G42" i="2"/>
  <c r="G41" i="2"/>
  <c r="G40" i="2"/>
  <c r="G39" i="2"/>
  <c r="G37" i="2"/>
  <c r="G38" i="2"/>
  <c r="G36" i="2"/>
  <c r="G35" i="2"/>
  <c r="G34" i="2"/>
  <c r="G33" i="2"/>
  <c r="G32" i="2"/>
  <c r="G30" i="2"/>
  <c r="G29" i="2"/>
  <c r="G31" i="2"/>
  <c r="G28" i="2"/>
  <c r="G27" i="2"/>
  <c r="G25" i="2"/>
  <c r="G26" i="2"/>
  <c r="G24" i="2"/>
  <c r="G22" i="2"/>
  <c r="G23" i="2"/>
  <c r="G20" i="2"/>
  <c r="G21" i="2"/>
  <c r="G19" i="2"/>
  <c r="G18" i="2"/>
  <c r="G17" i="2"/>
  <c r="G16" i="2"/>
  <c r="G15" i="2"/>
  <c r="G14" i="2"/>
  <c r="G13" i="2"/>
  <c r="G12" i="2"/>
  <c r="G51" i="3"/>
  <c r="G50" i="3"/>
  <c r="G49" i="3"/>
  <c r="E49" i="3" s="1"/>
  <c r="G45" i="3"/>
  <c r="G46" i="3"/>
  <c r="G47" i="3"/>
  <c r="G44" i="3"/>
  <c r="G43" i="3"/>
  <c r="G48" i="3"/>
  <c r="G42" i="3"/>
  <c r="G41" i="3"/>
  <c r="G38" i="3"/>
  <c r="G36" i="3"/>
  <c r="G40" i="3"/>
  <c r="G34" i="3"/>
  <c r="G37" i="3"/>
  <c r="G35" i="3"/>
  <c r="G39" i="3"/>
  <c r="G28" i="3"/>
  <c r="G33" i="3"/>
  <c r="G32" i="3"/>
  <c r="G29" i="3"/>
  <c r="G30" i="3"/>
  <c r="G27" i="3"/>
  <c r="G31" i="3"/>
  <c r="G26" i="3"/>
  <c r="G25" i="3"/>
  <c r="G24" i="3"/>
  <c r="G22" i="3"/>
  <c r="G21" i="3"/>
  <c r="G23" i="3"/>
  <c r="G20" i="3"/>
  <c r="G19" i="3"/>
  <c r="G18" i="3"/>
  <c r="G16" i="3"/>
  <c r="G17" i="3"/>
  <c r="G15" i="3"/>
  <c r="G14" i="3"/>
  <c r="G13" i="3"/>
  <c r="G12" i="3"/>
  <c r="G42" i="4"/>
  <c r="G41" i="4"/>
  <c r="G40" i="4"/>
  <c r="E40" i="4" s="1"/>
  <c r="G39" i="4"/>
  <c r="E39" i="4" s="1"/>
  <c r="G36" i="4"/>
  <c r="G38" i="4"/>
  <c r="G37" i="4"/>
  <c r="E37" i="4" s="1"/>
  <c r="G34" i="4"/>
  <c r="E34" i="4" s="1"/>
  <c r="G35" i="4"/>
  <c r="G32" i="4"/>
  <c r="G29" i="4"/>
  <c r="E29" i="4" s="1"/>
  <c r="G31" i="4"/>
  <c r="E31" i="4" s="1"/>
  <c r="G33" i="4"/>
  <c r="G30" i="4"/>
  <c r="G28" i="4"/>
  <c r="E28" i="4" s="1"/>
  <c r="G27" i="4"/>
  <c r="E27" i="4" s="1"/>
  <c r="G26" i="4"/>
  <c r="G25" i="4"/>
  <c r="G24" i="4"/>
  <c r="E24" i="4" s="1"/>
  <c r="G23" i="4"/>
  <c r="E23" i="4" s="1"/>
  <c r="G22" i="4"/>
  <c r="G20" i="4"/>
  <c r="G21" i="4"/>
  <c r="E21" i="4" s="1"/>
  <c r="G19" i="4"/>
  <c r="E19" i="4" s="1"/>
  <c r="G18" i="4"/>
  <c r="G17" i="4"/>
  <c r="G14" i="4"/>
  <c r="E14" i="4" s="1"/>
  <c r="G16" i="4"/>
  <c r="E16" i="4" s="1"/>
  <c r="G15" i="4"/>
  <c r="G13" i="4"/>
  <c r="G12" i="4"/>
  <c r="E12" i="4" s="1"/>
  <c r="G29" i="5"/>
  <c r="G27" i="5"/>
  <c r="G26" i="5"/>
  <c r="G24" i="5"/>
  <c r="G23" i="5"/>
  <c r="G25" i="5"/>
  <c r="G21" i="5"/>
  <c r="G22" i="5"/>
  <c r="G20" i="5"/>
  <c r="G19" i="5"/>
  <c r="G18" i="5"/>
  <c r="G16" i="5"/>
  <c r="G17" i="5"/>
  <c r="G15" i="5"/>
  <c r="G14" i="5"/>
  <c r="G13" i="5"/>
  <c r="G12" i="5"/>
  <c r="E38" i="4"/>
  <c r="E30" i="4"/>
  <c r="E20" i="4"/>
  <c r="E13" i="4"/>
  <c r="E42" i="4"/>
  <c r="E41" i="4"/>
  <c r="E36" i="4"/>
  <c r="E35" i="4"/>
  <c r="E32" i="4"/>
  <c r="E33" i="4"/>
  <c r="E26" i="4"/>
  <c r="E25" i="4"/>
  <c r="E22" i="4"/>
  <c r="E18" i="4"/>
  <c r="E17" i="4"/>
  <c r="E15" i="4"/>
  <c r="G11" i="4"/>
  <c r="G11" i="3"/>
  <c r="E51" i="3"/>
  <c r="E50" i="3"/>
  <c r="E45" i="3"/>
  <c r="E46" i="3"/>
  <c r="E47" i="3"/>
  <c r="E46" i="2" l="1"/>
  <c r="E43" i="2"/>
  <c r="E45" i="2"/>
  <c r="E44" i="2"/>
  <c r="E42" i="2"/>
  <c r="E28" i="1"/>
  <c r="E27" i="1"/>
  <c r="E26" i="1"/>
  <c r="E25" i="1"/>
  <c r="E24" i="1"/>
  <c r="E22" i="1"/>
  <c r="E23" i="1"/>
  <c r="E20" i="1"/>
  <c r="E21" i="1"/>
  <c r="E19" i="1"/>
  <c r="E18" i="1"/>
  <c r="E17" i="1"/>
  <c r="E16" i="1"/>
  <c r="E15" i="1"/>
  <c r="E14" i="1"/>
  <c r="E13" i="1"/>
  <c r="E12" i="1"/>
  <c r="E31" i="9" l="1"/>
  <c r="E18" i="14" l="1"/>
  <c r="E16" i="14"/>
  <c r="E12" i="14"/>
  <c r="E11" i="14"/>
  <c r="E26" i="9" l="1"/>
  <c r="E24" i="9"/>
  <c r="E27" i="9"/>
  <c r="E23" i="9"/>
  <c r="E20" i="9"/>
  <c r="E12" i="9"/>
  <c r="E20" i="8"/>
  <c r="E22" i="8" l="1"/>
  <c r="E11" i="4"/>
  <c r="E27" i="5"/>
  <c r="E29" i="5"/>
  <c r="E24" i="5"/>
  <c r="E21" i="5"/>
  <c r="E20" i="5"/>
  <c r="E18" i="5"/>
  <c r="E14" i="5"/>
  <c r="E13" i="5"/>
  <c r="E12" i="5"/>
  <c r="E21" i="14"/>
  <c r="E15" i="14"/>
  <c r="E25" i="5"/>
  <c r="E22" i="5"/>
  <c r="E43" i="3"/>
  <c r="E39" i="3"/>
  <c r="E34" i="3"/>
  <c r="E40" i="2"/>
  <c r="E35" i="2"/>
  <c r="E24" i="2"/>
  <c r="E21" i="2"/>
  <c r="E19" i="14" l="1"/>
  <c r="E20" i="14"/>
  <c r="E29" i="9"/>
  <c r="E11" i="9"/>
  <c r="E30" i="9"/>
  <c r="E18" i="8"/>
  <c r="E14" i="8"/>
  <c r="E22" i="9"/>
  <c r="E25" i="9"/>
  <c r="E18" i="9"/>
  <c r="E29" i="8"/>
  <c r="E12" i="8"/>
  <c r="E11" i="7"/>
  <c r="E22" i="14"/>
  <c r="E17" i="14"/>
  <c r="E14" i="14"/>
  <c r="E44" i="3"/>
  <c r="E48" i="3"/>
  <c r="E13" i="2"/>
  <c r="E38" i="2"/>
  <c r="E32" i="2"/>
  <c r="E29" i="2"/>
  <c r="E38" i="3"/>
  <c r="E19" i="3"/>
  <c r="E27" i="3"/>
  <c r="E23" i="3"/>
  <c r="E24" i="3"/>
  <c r="E17" i="3"/>
  <c r="E12" i="3"/>
  <c r="E41" i="2"/>
  <c r="G11" i="1"/>
  <c r="G11" i="2"/>
  <c r="E30" i="3"/>
  <c r="G11" i="5"/>
  <c r="G11" i="6"/>
  <c r="E11" i="6" s="1"/>
  <c r="E12" i="6"/>
  <c r="E13" i="6"/>
  <c r="E15" i="6"/>
  <c r="E14" i="6"/>
  <c r="G11" i="8"/>
  <c r="G11" i="10"/>
  <c r="E23" i="2" l="1"/>
  <c r="E20" i="2"/>
  <c r="E16" i="2"/>
  <c r="E28" i="8"/>
  <c r="E16" i="9"/>
  <c r="E13" i="9"/>
  <c r="E15" i="9"/>
  <c r="E17" i="9"/>
  <c r="E14" i="9"/>
  <c r="E11" i="10"/>
  <c r="E11" i="8"/>
  <c r="E19" i="8"/>
  <c r="E21" i="8"/>
  <c r="E23" i="8"/>
  <c r="E25" i="8"/>
  <c r="E17" i="8"/>
  <c r="E27" i="8"/>
  <c r="E15" i="8"/>
  <c r="E24" i="8"/>
  <c r="E26" i="8"/>
  <c r="E28" i="9"/>
  <c r="E21" i="9"/>
  <c r="E19" i="9"/>
  <c r="E13" i="8"/>
  <c r="E16" i="8"/>
  <c r="E11" i="5"/>
  <c r="E16" i="5"/>
  <c r="E15" i="5"/>
  <c r="E23" i="5"/>
  <c r="E26" i="5"/>
  <c r="E19" i="5"/>
  <c r="E17" i="5"/>
  <c r="E29" i="3"/>
  <c r="E31" i="3"/>
  <c r="E28" i="3"/>
  <c r="E42" i="3"/>
  <c r="E36" i="3"/>
  <c r="E40" i="3"/>
  <c r="E18" i="3"/>
  <c r="E32" i="3"/>
  <c r="E41" i="3"/>
  <c r="E16" i="3"/>
  <c r="E20" i="3"/>
  <c r="E19" i="2"/>
  <c r="E28" i="2"/>
  <c r="E36" i="2"/>
  <c r="E34" i="2"/>
  <c r="E15" i="2"/>
  <c r="E33" i="2"/>
  <c r="E30" i="2"/>
  <c r="E18" i="2"/>
  <c r="E25" i="2"/>
  <c r="E27" i="2"/>
  <c r="E37" i="2"/>
  <c r="E31" i="2"/>
  <c r="E37" i="3"/>
  <c r="E33" i="3"/>
  <c r="E35" i="3"/>
  <c r="E22" i="3"/>
  <c r="E21" i="3"/>
  <c r="E13" i="3"/>
  <c r="E11" i="3"/>
  <c r="E25" i="3"/>
  <c r="E26" i="3"/>
  <c r="E15" i="3"/>
  <c r="E14" i="3"/>
  <c r="E11" i="1"/>
  <c r="E39" i="2"/>
  <c r="E11" i="2"/>
  <c r="E14" i="2"/>
  <c r="E22" i="2"/>
  <c r="E17" i="2"/>
  <c r="E26" i="2"/>
  <c r="E12" i="2"/>
</calcChain>
</file>

<file path=xl/sharedStrings.xml><?xml version="1.0" encoding="utf-8"?>
<sst xmlns="http://schemas.openxmlformats.org/spreadsheetml/2006/main" count="891" uniqueCount="522">
  <si>
    <t>BOYS UNDER 9</t>
  </si>
  <si>
    <t>NAME</t>
  </si>
  <si>
    <t>DOB</t>
  </si>
  <si>
    <t>Ong Jin Xun</t>
  </si>
  <si>
    <t>07/01/2009</t>
  </si>
  <si>
    <t>07/01/2010</t>
  </si>
  <si>
    <t>Simarver Singh Bamotra</t>
  </si>
  <si>
    <t>14/06/2010</t>
  </si>
  <si>
    <t>Tan Yao Sern</t>
  </si>
  <si>
    <t>14/12/2009</t>
  </si>
  <si>
    <t>Nityan Mohan</t>
  </si>
  <si>
    <t>21/10/2009</t>
  </si>
  <si>
    <t>Randhir  Suthyvan</t>
  </si>
  <si>
    <t>15/11/2009</t>
  </si>
  <si>
    <t>Nevellan Ganesan</t>
  </si>
  <si>
    <t>11/01/2010</t>
  </si>
  <si>
    <t>Namish A/L R.Kuhendranath</t>
  </si>
  <si>
    <t>07/11/2010</t>
  </si>
  <si>
    <t>Siddartha Raj Wong</t>
  </si>
  <si>
    <t>10/03/2009</t>
  </si>
  <si>
    <t>Vejayapragas A/L Peter Rayan</t>
  </si>
  <si>
    <t>16/05/2009</t>
  </si>
  <si>
    <t>Aidan Naqeeb Bin Muhammad Imran</t>
  </si>
  <si>
    <t>09/01/2010</t>
  </si>
  <si>
    <t>Harishwaran A/L Mageswaran</t>
  </si>
  <si>
    <t>21/04/2010</t>
  </si>
  <si>
    <t>Ian Ng Di Wey</t>
  </si>
  <si>
    <t>12/07/2010</t>
  </si>
  <si>
    <t>Mithraan Kumerasan</t>
  </si>
  <si>
    <t>14/07/2010</t>
  </si>
  <si>
    <t>Ayinkaren A/L Peter Rayan</t>
  </si>
  <si>
    <t>11/11/2010</t>
  </si>
  <si>
    <t>Brayden Lim Yen Huan</t>
  </si>
  <si>
    <t>27/03/2011</t>
  </si>
  <si>
    <t>Julius Tan Li Hao</t>
  </si>
  <si>
    <t>21/07/2011</t>
  </si>
  <si>
    <t>Siddhessh Raj Wong</t>
  </si>
  <si>
    <t>13/08/2011</t>
  </si>
  <si>
    <t>Kaviysh A/L Nathan</t>
  </si>
  <si>
    <t>13/11/2011</t>
  </si>
  <si>
    <t>BOYS UNDER 11</t>
  </si>
  <si>
    <t>Tushyal S/O Selvakumar</t>
  </si>
  <si>
    <t>Rheshvan Anbumani</t>
  </si>
  <si>
    <t>03/01/2008</t>
  </si>
  <si>
    <t>Keshvan Gunasekaran</t>
  </si>
  <si>
    <t>18/02/2008</t>
  </si>
  <si>
    <t>Aaron Phoon En Jie</t>
  </si>
  <si>
    <t>09/04/2007</t>
  </si>
  <si>
    <t>S.Yeggarajan</t>
  </si>
  <si>
    <t>28/03/2008</t>
  </si>
  <si>
    <t>Tay Jun Ren</t>
  </si>
  <si>
    <t>28/01/2008</t>
  </si>
  <si>
    <t>Leong Ye Ze</t>
  </si>
  <si>
    <t>21/05/2007</t>
  </si>
  <si>
    <t>22/06/2007</t>
  </si>
  <si>
    <t>Erwin Kros Christopher</t>
  </si>
  <si>
    <t>04/09/2008</t>
  </si>
  <si>
    <t>Sujen Ettikan Kandasamy</t>
  </si>
  <si>
    <t>22/02/2007</t>
  </si>
  <si>
    <t>Rasveen A/L Raja Mohan</t>
  </si>
  <si>
    <t>24/03/2008</t>
  </si>
  <si>
    <t>Ang Lin Zhen</t>
  </si>
  <si>
    <t>19/12/2007</t>
  </si>
  <si>
    <t>Jonas Kh'Ng Yue</t>
  </si>
  <si>
    <t>02/02/2008</t>
  </si>
  <si>
    <t>Micaiah Ronen Raj</t>
  </si>
  <si>
    <t>07/11/2007</t>
  </si>
  <si>
    <t>Satchhin Selvanayagam</t>
  </si>
  <si>
    <t>10/03/2007</t>
  </si>
  <si>
    <t>Deshrat Rakesh</t>
  </si>
  <si>
    <t>17/04/2008</t>
  </si>
  <si>
    <t>Christopher Paul Lee Sh'Ng  Yang</t>
  </si>
  <si>
    <t>29/03/2007</t>
  </si>
  <si>
    <t>Sujiith Arulmani</t>
  </si>
  <si>
    <t>09/07/2007</t>
  </si>
  <si>
    <t>Saw Shen Vern</t>
  </si>
  <si>
    <t>08/11/2008</t>
  </si>
  <si>
    <t>Moohanarishie A/L Jayaprakash</t>
  </si>
  <si>
    <t>14/05/2008</t>
  </si>
  <si>
    <t>Reyshmon Mohan</t>
  </si>
  <si>
    <t>18/05/2008</t>
  </si>
  <si>
    <t>Muhammad Ariff Bin Mohd Zaimi</t>
  </si>
  <si>
    <t>07/02/2007</t>
  </si>
  <si>
    <t>Daniel Habinesh A/L Robert Jason</t>
  </si>
  <si>
    <t>14/06/2007</t>
  </si>
  <si>
    <t>Sidney Chin Seng Yii</t>
  </si>
  <si>
    <t>05/07/2007</t>
  </si>
  <si>
    <t>Aarjun Jeremy Srivastava</t>
  </si>
  <si>
    <t>20/08/2007</t>
  </si>
  <si>
    <t>Dylan Wang Da Ming</t>
  </si>
  <si>
    <t>11/10/2007</t>
  </si>
  <si>
    <t>Kok Rui Xuan</t>
  </si>
  <si>
    <t>28/11/2007</t>
  </si>
  <si>
    <t>07/01/2008</t>
  </si>
  <si>
    <t>27/02/2008</t>
  </si>
  <si>
    <t>Lee Guo Jing</t>
  </si>
  <si>
    <t>11/04/2008</t>
  </si>
  <si>
    <t>Thivviesh Nadu A/L Kanagaraj Naidu</t>
  </si>
  <si>
    <t>09/08/2008</t>
  </si>
  <si>
    <t>Janardan A/L Sacillan</t>
  </si>
  <si>
    <t>14/08/2008</t>
  </si>
  <si>
    <t>Sarvin Akshya</t>
  </si>
  <si>
    <t>22/09/2008</t>
  </si>
  <si>
    <t>BOYS UNDER 13</t>
  </si>
  <si>
    <t>Tay Jun Qian</t>
  </si>
  <si>
    <t>28/06/2005</t>
  </si>
  <si>
    <t>Jeffery John Lewis</t>
  </si>
  <si>
    <t>14/01/2005</t>
  </si>
  <si>
    <t>Hemant Subramaniam</t>
  </si>
  <si>
    <t>06/04/2006</t>
  </si>
  <si>
    <t>Harold Rynesh Aloysius</t>
  </si>
  <si>
    <t>31/05/2005</t>
  </si>
  <si>
    <t>Isaac Ng Di-Shen</t>
  </si>
  <si>
    <t>21/06/2006</t>
  </si>
  <si>
    <t>Divanesh Kumar A/L Shanmugam Pillai</t>
  </si>
  <si>
    <t>26/10/2005</t>
  </si>
  <si>
    <t>Jaydn Jhan Karpal Singh Deo</t>
  </si>
  <si>
    <t>07/04/2005</t>
  </si>
  <si>
    <t>Tristan Sim Yang Lin</t>
  </si>
  <si>
    <t>18/05/2005</t>
  </si>
  <si>
    <t>Henry Ryshen Aloysius</t>
  </si>
  <si>
    <t>18/09/2006</t>
  </si>
  <si>
    <t>Keeshaan A/L Krishnan</t>
  </si>
  <si>
    <t>12/10/2006</t>
  </si>
  <si>
    <t>24/01/2005</t>
  </si>
  <si>
    <t>Hardev Singh</t>
  </si>
  <si>
    <t>20/01/2005</t>
  </si>
  <si>
    <t>Karmveer Singh A/L Rajinder Singh</t>
  </si>
  <si>
    <t>05/09/2006</t>
  </si>
  <si>
    <t>Nik Muhammad Afeeq Farhan</t>
  </si>
  <si>
    <t>02/04/2005</t>
  </si>
  <si>
    <t>Krisyant Mahendran</t>
  </si>
  <si>
    <t>06/12/2005</t>
  </si>
  <si>
    <t>Ian Goh Yu Hong</t>
  </si>
  <si>
    <t>08/07/2006</t>
  </si>
  <si>
    <t>Abinaash  S.Anbarasu</t>
  </si>
  <si>
    <t>13/02/2006</t>
  </si>
  <si>
    <t>16/11/2006</t>
  </si>
  <si>
    <t>Aashvath Kumar</t>
  </si>
  <si>
    <t>23/05/2005</t>
  </si>
  <si>
    <t>12/08/2005</t>
  </si>
  <si>
    <t>Ryan Dylan Nirmal Paulose</t>
  </si>
  <si>
    <t>18/09/2005</t>
  </si>
  <si>
    <t>Chan Jake</t>
  </si>
  <si>
    <t>08/11/2005</t>
  </si>
  <si>
    <t>Mohankumar Sureshkumar</t>
  </si>
  <si>
    <t>19/01/2006</t>
  </si>
  <si>
    <t>Lucas Yeo Jien Ji</t>
  </si>
  <si>
    <t>22/04/2006</t>
  </si>
  <si>
    <t>Tivyan Mohan</t>
  </si>
  <si>
    <t>18/06/2006</t>
  </si>
  <si>
    <t>Keerthan Senavarayan</t>
  </si>
  <si>
    <t>06/09/2006</t>
  </si>
  <si>
    <t>Shaasvin Kumaar A/L Sureshkumar</t>
  </si>
  <si>
    <t>11/09/2006</t>
  </si>
  <si>
    <t>Saraveishveren A/L Vishvanathan</t>
  </si>
  <si>
    <t>07/10/2006</t>
  </si>
  <si>
    <t>Tan Ler Pin</t>
  </si>
  <si>
    <t>30/12/2006</t>
  </si>
  <si>
    <t>BOYS UNDER 15</t>
  </si>
  <si>
    <t>Thineshraj A/L Chandrasegaran</t>
  </si>
  <si>
    <t>26/07/2004</t>
  </si>
  <si>
    <t>13/02/2003</t>
  </si>
  <si>
    <t>Divyessh Sivakumar</t>
  </si>
  <si>
    <t>22/01/2003</t>
  </si>
  <si>
    <t>Aidan Yunus</t>
  </si>
  <si>
    <t>15/09/2004</t>
  </si>
  <si>
    <t>Derrick Loi Jen How</t>
  </si>
  <si>
    <t>06/11/2004</t>
  </si>
  <si>
    <t>Yugal Eeshwar</t>
  </si>
  <si>
    <t>25/11/2003</t>
  </si>
  <si>
    <t>R.Sutejranjna Sunathan</t>
  </si>
  <si>
    <t>03/02/2003</t>
  </si>
  <si>
    <t>Ong Jin Jian</t>
  </si>
  <si>
    <t>17/07/2003</t>
  </si>
  <si>
    <t>23/07/2003</t>
  </si>
  <si>
    <t>Ainul Amir Julian Bin Ainul Azlan</t>
  </si>
  <si>
    <t>10/07/2003</t>
  </si>
  <si>
    <t>21/05/2004</t>
  </si>
  <si>
    <t>Jaden Noel Ha Khen Zhi</t>
  </si>
  <si>
    <t>01/01/2005</t>
  </si>
  <si>
    <t>Adrian Dass</t>
  </si>
  <si>
    <t>14/06/2004</t>
  </si>
  <si>
    <t>Ang Lin Shan</t>
  </si>
  <si>
    <t>20/05/2003</t>
  </si>
  <si>
    <t>Gareth Lim Boon Shen</t>
  </si>
  <si>
    <t>28/05/2004</t>
  </si>
  <si>
    <t>Abdul Halim Bin Mohd Nadziruddin</t>
  </si>
  <si>
    <t>10/03/2004</t>
  </si>
  <si>
    <t>Saran Raj Sivaraj</t>
  </si>
  <si>
    <t>23/06/2003</t>
  </si>
  <si>
    <t>Siddharth Kumaran A/L Sunder</t>
  </si>
  <si>
    <t>17/09/2003</t>
  </si>
  <si>
    <t>Mikyle Ryan John</t>
  </si>
  <si>
    <t>02/01/2004</t>
  </si>
  <si>
    <t>Muhammad Hazrif Bin Abdul Rahman Raja</t>
  </si>
  <si>
    <t>15/10/2004</t>
  </si>
  <si>
    <t>BOYS UNDER 17</t>
  </si>
  <si>
    <t>Kerwin Teh Ker Wei</t>
  </si>
  <si>
    <t>17/03/2001</t>
  </si>
  <si>
    <t>Justin Ho Sai Kit</t>
  </si>
  <si>
    <t>05/09/2002</t>
  </si>
  <si>
    <t>Sacchin Kumar Sivanesan</t>
  </si>
  <si>
    <t>09/10/2002</t>
  </si>
  <si>
    <t>Jonathan Lau Zhao Hong</t>
  </si>
  <si>
    <t>27/08/2001</t>
  </si>
  <si>
    <t>Muhammad Harris Bin Ramlee</t>
  </si>
  <si>
    <t>22/01/2001</t>
  </si>
  <si>
    <t>Ashveen Arasan Anbusamy</t>
  </si>
  <si>
    <t>06/02/2002</t>
  </si>
  <si>
    <t>Joel Lau Zhao Sheng</t>
  </si>
  <si>
    <t>Praathish Ravintharan</t>
  </si>
  <si>
    <t>23/09/2001</t>
  </si>
  <si>
    <t>Tan Jian Lun</t>
  </si>
  <si>
    <t>13/10/2001</t>
  </si>
  <si>
    <t>Tan Teong Hee</t>
  </si>
  <si>
    <t>24/10/2002</t>
  </si>
  <si>
    <t>Sredaran A/L M.Magesvaran</t>
  </si>
  <si>
    <t>30/01/2001</t>
  </si>
  <si>
    <t>Siveshearn Jaynessh</t>
  </si>
  <si>
    <t>16/05/2001</t>
  </si>
  <si>
    <t>Piraavaanaa A/L Jayaprakash</t>
  </si>
  <si>
    <t>28/08/2001</t>
  </si>
  <si>
    <t>Kavinesh Kunasekaram</t>
  </si>
  <si>
    <t>31/03/2001</t>
  </si>
  <si>
    <t>Deenaprasaath Mani A/L Sivenesan</t>
  </si>
  <si>
    <t>14/10/2001</t>
  </si>
  <si>
    <t>07/12/2002</t>
  </si>
  <si>
    <t>Marcus Yeo Jien Wei</t>
  </si>
  <si>
    <t>18/06/2001</t>
  </si>
  <si>
    <t>GIRLS UNDER 9</t>
  </si>
  <si>
    <t>Joshika Ettikan Kandasamy</t>
  </si>
  <si>
    <t>23/02/2009</t>
  </si>
  <si>
    <t>Aneqpreet Kaur A/P Rajinder Singh</t>
  </si>
  <si>
    <t>21/12/2009</t>
  </si>
  <si>
    <t>Laxmiy Thayalan</t>
  </si>
  <si>
    <t>19/02/2010</t>
  </si>
  <si>
    <t>Sharika Prabhu</t>
  </si>
  <si>
    <t>05/07/2010</t>
  </si>
  <si>
    <t>Navnita A/P Baskaran</t>
  </si>
  <si>
    <t>16/03/2009</t>
  </si>
  <si>
    <t>Nuraisya Bt Mohd Zaimi</t>
  </si>
  <si>
    <t>04/03/2009</t>
  </si>
  <si>
    <t>Vasundhra Kumerasan</t>
  </si>
  <si>
    <t>08/01/2009</t>
  </si>
  <si>
    <t>Chan Jolie</t>
  </si>
  <si>
    <t>18/02/2009</t>
  </si>
  <si>
    <t>Thivya Shree Gangatharan</t>
  </si>
  <si>
    <t>23/09/2009</t>
  </si>
  <si>
    <t>Navvenaa A/P Krishnan</t>
  </si>
  <si>
    <t>03/03/2010</t>
  </si>
  <si>
    <t>Titikksha Baskaran</t>
  </si>
  <si>
    <t>23/06/2010</t>
  </si>
  <si>
    <t>GIRLS UNDER 11</t>
  </si>
  <si>
    <t>Venushana Theenaharan</t>
  </si>
  <si>
    <t>19/01/2008</t>
  </si>
  <si>
    <t>Nuralya Syafikal</t>
  </si>
  <si>
    <t>13/03/2007</t>
  </si>
  <si>
    <t>Sarvinna Ravichandran</t>
  </si>
  <si>
    <t>22/11/2007</t>
  </si>
  <si>
    <t>Rachel Soo Xian En</t>
  </si>
  <si>
    <t>08/04/2008</t>
  </si>
  <si>
    <t>Anusha Raymond</t>
  </si>
  <si>
    <t>23/03/2007</t>
  </si>
  <si>
    <t>Jazz Chong Pei Hua</t>
  </si>
  <si>
    <t>22/03/2008</t>
  </si>
  <si>
    <t>Thon E- Rynn</t>
  </si>
  <si>
    <t>21/09/2007</t>
  </si>
  <si>
    <t>Hani Rania Bt Abdual Rahman Raja</t>
  </si>
  <si>
    <t>04/04/2007</t>
  </si>
  <si>
    <t>Abbiramyy Subramanian</t>
  </si>
  <si>
    <t>23/02/2007</t>
  </si>
  <si>
    <t>13/01/2007</t>
  </si>
  <si>
    <t>Durreshwary A/P Suresh</t>
  </si>
  <si>
    <t>01/03/2007</t>
  </si>
  <si>
    <t>Menaha D/O Pramasivam</t>
  </si>
  <si>
    <t>30/03/2007</t>
  </si>
  <si>
    <t>28/02/2008</t>
  </si>
  <si>
    <t>Rashmika Shre Ragu</t>
  </si>
  <si>
    <t>30/09/2008</t>
  </si>
  <si>
    <t>Esh Kyra Kaur Kler</t>
  </si>
  <si>
    <t>06/11/2008</t>
  </si>
  <si>
    <t>GIRLS UNDER 13</t>
  </si>
  <si>
    <t>Reshika Ravichandran</t>
  </si>
  <si>
    <t>14/03/2005</t>
  </si>
  <si>
    <t>Shalini Muriges</t>
  </si>
  <si>
    <t>12/04/2006</t>
  </si>
  <si>
    <t>Vinikasheinie Kulasegaran</t>
  </si>
  <si>
    <t>17/11/2005</t>
  </si>
  <si>
    <t>Vitrikashenie Kulasegaran</t>
  </si>
  <si>
    <t>Darsyanaa Ravintharan</t>
  </si>
  <si>
    <t>28/06/2006</t>
  </si>
  <si>
    <t>Joelle Rou-Ern Phuah</t>
  </si>
  <si>
    <t>01/02/2005</t>
  </si>
  <si>
    <t>Yashwini Raghavaendhra Thayalan</t>
  </si>
  <si>
    <t>29/12/2005</t>
  </si>
  <si>
    <t>Chandrika Prabhu</t>
  </si>
  <si>
    <t>02/03/2006</t>
  </si>
  <si>
    <t>Laalitaambigai Vengadasalam</t>
  </si>
  <si>
    <t>10/10/2005</t>
  </si>
  <si>
    <t>Durghashini Selvakumar</t>
  </si>
  <si>
    <t>Yashwini Thiruvaluvar</t>
  </si>
  <si>
    <t>Michelle Lim Yuet Ching</t>
  </si>
  <si>
    <t>30/01/2005</t>
  </si>
  <si>
    <t>Sharanya Selavarajan</t>
  </si>
  <si>
    <t>01/03/2006</t>
  </si>
  <si>
    <t>Anoshka Anandan</t>
  </si>
  <si>
    <t>10/11/2006</t>
  </si>
  <si>
    <t>Tan Ler Ning</t>
  </si>
  <si>
    <t>16/07/2005</t>
  </si>
  <si>
    <t>Odelia Jayantika Edwards</t>
  </si>
  <si>
    <t>17/05/2006</t>
  </si>
  <si>
    <t>GIRLS UNDER 15</t>
  </si>
  <si>
    <t>Vharsha Mithraa A/P Dinesh</t>
  </si>
  <si>
    <t>27/06/2003</t>
  </si>
  <si>
    <t>Vashti Vinodhini</t>
  </si>
  <si>
    <t>19/08/2004</t>
  </si>
  <si>
    <t>Jennifer Joan Lewis</t>
  </si>
  <si>
    <t>01/07/2003</t>
  </si>
  <si>
    <t>N.Shasmithaa</t>
  </si>
  <si>
    <t>01/05/2003</t>
  </si>
  <si>
    <t>Jasmine Mastura</t>
  </si>
  <si>
    <t>20/08/2003</t>
  </si>
  <si>
    <t>Katrina Chin May Yii</t>
  </si>
  <si>
    <t>15/08/2003</t>
  </si>
  <si>
    <t>18/10/2003</t>
  </si>
  <si>
    <t>Achreen Kaur A/P Rajinder Singh</t>
  </si>
  <si>
    <t>13/01/2004</t>
  </si>
  <si>
    <t>Navya Rajan</t>
  </si>
  <si>
    <t>14/08/2004</t>
  </si>
  <si>
    <t>05/04/2004</t>
  </si>
  <si>
    <t>Wang Caitlin</t>
  </si>
  <si>
    <t>26/05/2004</t>
  </si>
  <si>
    <t>Yasha Durgashine</t>
  </si>
  <si>
    <t>01/10/2003</t>
  </si>
  <si>
    <t>Dhivyashree Senavarayan</t>
  </si>
  <si>
    <t>13/07/2002</t>
  </si>
  <si>
    <t>Thamaiyanthi Subramaniam</t>
  </si>
  <si>
    <t>01/04/2002</t>
  </si>
  <si>
    <t>Joselyn Marie Lee</t>
  </si>
  <si>
    <t>29/05/2002</t>
  </si>
  <si>
    <t>Points Awarded</t>
  </si>
  <si>
    <t>Draw of 64</t>
  </si>
  <si>
    <t>Star 1</t>
  </si>
  <si>
    <t>Star 2</t>
  </si>
  <si>
    <t>STATE CLOSED</t>
  </si>
  <si>
    <t>PLAYERS PERFORMANCE LIST 2017 / 2018</t>
  </si>
  <si>
    <t>POINTS</t>
  </si>
  <si>
    <t>RANK</t>
  </si>
  <si>
    <t>Remarks:</t>
  </si>
  <si>
    <t>-</t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</si>
  <si>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represent in a higher age group category for that particular tournament.</t>
    </r>
  </si>
  <si>
    <r>
      <rPr>
        <b/>
        <sz val="11"/>
        <color theme="1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 participated in a lower age group category for that particular tournament.</t>
    </r>
  </si>
  <si>
    <r>
      <t xml:space="preserve">Player name with </t>
    </r>
    <r>
      <rPr>
        <b/>
        <i/>
        <sz val="11"/>
        <color theme="1"/>
        <rFont val="Calibri"/>
        <family val="2"/>
        <scheme val="minor"/>
      </rPr>
      <t xml:space="preserve">ITALIC </t>
    </r>
    <r>
      <rPr>
        <sz val="11"/>
        <color theme="1"/>
        <rFont val="Calibri"/>
        <family val="2"/>
        <scheme val="minor"/>
      </rPr>
      <t>is transffered to higher age category due to the monthly cut off date.</t>
    </r>
  </si>
  <si>
    <t>Khartikeya Raman Thurasamy</t>
  </si>
  <si>
    <t>Sivananthan Seliyan</t>
  </si>
  <si>
    <t>Lim Yih Teng</t>
  </si>
  <si>
    <t>GIRLS UNDER 17</t>
  </si>
  <si>
    <t>TOTAL POINTS</t>
  </si>
  <si>
    <t>Eshwar Evan Dmitry Klokol</t>
  </si>
  <si>
    <t>BOYS UNDER 19</t>
  </si>
  <si>
    <t>Aghilan Shanmugam</t>
  </si>
  <si>
    <t>Lithiya Selvakumar</t>
  </si>
  <si>
    <t>Rosshieni Ramesh</t>
  </si>
  <si>
    <t>Tiraa Sanjana Indran</t>
  </si>
  <si>
    <t>Vishmitha Krisna Kumar</t>
  </si>
  <si>
    <t>M. Thaneswar Manimaran</t>
  </si>
  <si>
    <t>Yaateendraa A/L Sureshkumar</t>
  </si>
  <si>
    <t>27/01/2003</t>
  </si>
  <si>
    <t>20/03/2005</t>
  </si>
  <si>
    <t>Rafu Takahashi</t>
  </si>
  <si>
    <t>Jacqueline Shen Yi Xin</t>
  </si>
  <si>
    <t>15/12/2005</t>
  </si>
  <si>
    <t>MONTH: JAN 2019</t>
  </si>
  <si>
    <t>SELANGOR PLAYER PERFORMANCE RESULT 2018/2019</t>
  </si>
  <si>
    <t>Jayden Tan</t>
  </si>
  <si>
    <t>Muhammad Rayyan Bin Ramlee</t>
  </si>
  <si>
    <t>Harivarma S/O Aruldas</t>
  </si>
  <si>
    <t>Kyan Phuah</t>
  </si>
  <si>
    <t>Timothy Soo Keng Wai</t>
  </si>
  <si>
    <t>12/10/2010</t>
  </si>
  <si>
    <t>23/12/2010</t>
  </si>
  <si>
    <t>19/04/2011</t>
  </si>
  <si>
    <t>13/05/2011</t>
  </si>
  <si>
    <t>13/08/2010</t>
  </si>
  <si>
    <t>Mika Andre John</t>
  </si>
  <si>
    <t>23/08/2008</t>
  </si>
  <si>
    <t>17/01/2009</t>
  </si>
  <si>
    <t>23/04/2008</t>
  </si>
  <si>
    <t>19/11/2008</t>
  </si>
  <si>
    <t>22/04/2008</t>
  </si>
  <si>
    <t>23/01/2008</t>
  </si>
  <si>
    <t>12/02/2008</t>
  </si>
  <si>
    <t>05/03/2008</t>
  </si>
  <si>
    <t>09/03/2008</t>
  </si>
  <si>
    <t>29/09/2008</t>
  </si>
  <si>
    <t>23/03/2009</t>
  </si>
  <si>
    <t>09/05/2009</t>
  </si>
  <si>
    <t>Chan Ryan</t>
  </si>
  <si>
    <t>Nittish A/L Manimaran</t>
  </si>
  <si>
    <t>Ho Jun Yin</t>
  </si>
  <si>
    <t>Dhanesh Kumar A/L Suresh Kumar</t>
  </si>
  <si>
    <t>Kaviin Nanthan</t>
  </si>
  <si>
    <t>Mazri Aymeric Shah Bin Shah Suhairul</t>
  </si>
  <si>
    <t>Siedharrth Premanand</t>
  </si>
  <si>
    <t>Thiruvikramadithya Thiruchandran</t>
  </si>
  <si>
    <t>Gauttam Premanand</t>
  </si>
  <si>
    <t>Shreyhan Caehil Murugarajah</t>
  </si>
  <si>
    <t>Donavan Ong Xiao Ghee</t>
  </si>
  <si>
    <t>Hrydesh Aidan Murugarajah</t>
  </si>
  <si>
    <t>Ethan Chua Yizhen</t>
  </si>
  <si>
    <t>Nahshon Joseph Ha Khen Li</t>
  </si>
  <si>
    <t>Ang Qi Rong</t>
  </si>
  <si>
    <t>Darshan Adithya Jayakumaran</t>
  </si>
  <si>
    <t>Kubendran Anbumani</t>
  </si>
  <si>
    <t>Tashveins Nanthan</t>
  </si>
  <si>
    <t>Prawin Karthiban</t>
  </si>
  <si>
    <t>Haresh Kumar A/L Suresh Kumar</t>
  </si>
  <si>
    <t>Danendran Anbumani</t>
  </si>
  <si>
    <t>Tejbir Singh Brar</t>
  </si>
  <si>
    <t>Kaviesan</t>
  </si>
  <si>
    <t>Jason Go Jin Kai</t>
  </si>
  <si>
    <t>19/12/2006</t>
  </si>
  <si>
    <t>05/10/2007</t>
  </si>
  <si>
    <t>02/01/2006</t>
  </si>
  <si>
    <t>18/01/2006</t>
  </si>
  <si>
    <t>08/08/2006</t>
  </si>
  <si>
    <t>19/04/2007</t>
  </si>
  <si>
    <t>15/08/2007</t>
  </si>
  <si>
    <t>10/09/2007</t>
  </si>
  <si>
    <t>08/11/2007</t>
  </si>
  <si>
    <t>Miethesh Raman Thurasamy</t>
  </si>
  <si>
    <t>Leonal Neevedthan A/L Peter Rayan</t>
  </si>
  <si>
    <t>Maarvein Nanthan</t>
  </si>
  <si>
    <t>How Ho Zhun</t>
  </si>
  <si>
    <t>Mohamad Khalid Bin Nawawi</t>
  </si>
  <si>
    <t>Tarwen A/L Karthiban</t>
  </si>
  <si>
    <t>Ethan Liaw Jui Hoong</t>
  </si>
  <si>
    <t>S Arrishprasath</t>
  </si>
  <si>
    <t>Dhanesh Letchumanakumar</t>
  </si>
  <si>
    <t>Sharvin A/L Ellango</t>
  </si>
  <si>
    <t>28/02/2004</t>
  </si>
  <si>
    <t>04/03/2004</t>
  </si>
  <si>
    <t>28/10/2004</t>
  </si>
  <si>
    <t>23/12/2004</t>
  </si>
  <si>
    <t>21/03/2005</t>
  </si>
  <si>
    <t>04/07/2005</t>
  </si>
  <si>
    <t>15/07/2005</t>
  </si>
  <si>
    <t>06/08/2005</t>
  </si>
  <si>
    <t>09/12/2005</t>
  </si>
  <si>
    <t>Hariprasath A/L Subramaniam</t>
  </si>
  <si>
    <t>Lishnu Hariish Balasubramaniam</t>
  </si>
  <si>
    <t>Zachary James Edwards</t>
  </si>
  <si>
    <t>S Akhillprasath</t>
  </si>
  <si>
    <t>24/08/2002</t>
  </si>
  <si>
    <t>13/01/2003</t>
  </si>
  <si>
    <t>31/05/2003</t>
  </si>
  <si>
    <t>Nur Irdina Amani Binti Imran</t>
  </si>
  <si>
    <t>Sailajja A/P Chandrasegaran</t>
  </si>
  <si>
    <t>Sivapriyankaa A/P Krishhan</t>
  </si>
  <si>
    <t>Avantikashrii Seenivasagam</t>
  </si>
  <si>
    <t>Arvesha Vikneswaran</t>
  </si>
  <si>
    <t>Amber Aishyah Dolman</t>
  </si>
  <si>
    <t>Akthar Rukhsana Bt. Ahmad Khairulridwan</t>
  </si>
  <si>
    <t>Nieranjhanaa A/P Sureshkumar</t>
  </si>
  <si>
    <t>20/02/2010</t>
  </si>
  <si>
    <t>01/08/2010</t>
  </si>
  <si>
    <t>16/12/2010</t>
  </si>
  <si>
    <t>10/07/2012</t>
  </si>
  <si>
    <t>10/06/2010</t>
  </si>
  <si>
    <t>24/01/2011</t>
  </si>
  <si>
    <t>15/03/2011</t>
  </si>
  <si>
    <t>15/02/2012</t>
  </si>
  <si>
    <t>09/02/2010</t>
  </si>
  <si>
    <t>Laveenya Sobna Seenivasagam</t>
  </si>
  <si>
    <t>Netrra A/P Sureshkumar</t>
  </si>
  <si>
    <t>Parmita A/P Aruldas</t>
  </si>
  <si>
    <t>Daarshiny A/P Rajaratnam</t>
  </si>
  <si>
    <t>Cheong Qiao Ting</t>
  </si>
  <si>
    <t>Hemmaloshine A/P Surendran</t>
  </si>
  <si>
    <t>Shabeetha A/P Narendran</t>
  </si>
  <si>
    <t>Aksheyaa Praveen</t>
  </si>
  <si>
    <t>16/10/2008</t>
  </si>
  <si>
    <t>21/03/2008</t>
  </si>
  <si>
    <t>26/04/2008</t>
  </si>
  <si>
    <t>07/06/2008</t>
  </si>
  <si>
    <t>04/04/2009</t>
  </si>
  <si>
    <t>27/04/2009</t>
  </si>
  <si>
    <t>06/05/2009</t>
  </si>
  <si>
    <t>Charenya Seenivasagam</t>
  </si>
  <si>
    <t>Bavani Shree A/P Gangatharan</t>
  </si>
  <si>
    <t>Amisha Rania Naidu</t>
  </si>
  <si>
    <t>Jasmine Kaur D'Sord A/P Jiwan Singh</t>
  </si>
  <si>
    <t>30/03/2006</t>
  </si>
  <si>
    <t>30/06/2007</t>
  </si>
  <si>
    <t>18/12/2007</t>
  </si>
  <si>
    <t>25/04/2007</t>
  </si>
  <si>
    <t>Leshantini Balasubramaniam</t>
  </si>
  <si>
    <t>Ching Ling Choo Isabel</t>
  </si>
  <si>
    <t>Swetha A/P Venu Gopal</t>
  </si>
  <si>
    <t>Cheong Qiao Xuan</t>
  </si>
  <si>
    <t>Cheong Qiao Yee</t>
  </si>
  <si>
    <t>29/04/2004</t>
  </si>
  <si>
    <t>08/06/2004</t>
  </si>
  <si>
    <t>28/12/2005</t>
  </si>
  <si>
    <t>Hiesha Krishnan</t>
  </si>
  <si>
    <t>Sweetha A/P Pramsivam</t>
  </si>
  <si>
    <t>07/03/2003</t>
  </si>
  <si>
    <t>08/12/2003</t>
  </si>
  <si>
    <t>REDTONE</t>
  </si>
  <si>
    <t>23-01-2007</t>
  </si>
  <si>
    <t>33**</t>
  </si>
  <si>
    <t>11**</t>
  </si>
  <si>
    <t>NJC</t>
  </si>
  <si>
    <t>represent in a higher age group category for that particular tournament.</t>
  </si>
  <si>
    <t>21/02/2010</t>
  </si>
  <si>
    <t xml:space="preserve">Saairaam Kesavan </t>
  </si>
  <si>
    <t>Aniessh A/L Thirulokchandar</t>
  </si>
  <si>
    <t xml:space="preserve">Sashzreek Nair Vijandran </t>
  </si>
  <si>
    <t>Kok Rui Min</t>
  </si>
  <si>
    <t>Hariprasad Gangatharan</t>
  </si>
  <si>
    <t>Lee Yi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</si>
</sst>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9"/>
      <name val="Tahom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1"/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64" fontId="0" fillId="0" borderId="0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0" borderId="0" xfId="0" quotePrefix="1" applyFont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3" borderId="22" xfId="0" applyFont="1" applyFill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4" fillId="0" borderId="0" xfId="0" applyNumberFormat="1" applyFont="1"/>
    <xf numFmtId="0" fontId="0" fillId="0" borderId="12" xfId="0" applyFont="1" applyBorder="1" applyAlignment="1">
      <alignment horizontal="center" vertical="center"/>
    </xf>
    <xf numFmtId="0" fontId="15" fillId="0" borderId="22" xfId="0" applyNumberFormat="1" applyFont="1" applyBorder="1"/>
    <xf numFmtId="0" fontId="0" fillId="3" borderId="1" xfId="0" applyFont="1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14" fontId="0" fillId="0" borderId="0" xfId="0" quotePrefix="1" applyNumberFormat="1" applyBorder="1" applyAlignment="1">
      <alignment horizontal="center"/>
    </xf>
    <xf numFmtId="0" fontId="10" fillId="3" borderId="22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5" fillId="0" borderId="17" xfId="0" applyNumberFormat="1" applyFont="1" applyBorder="1"/>
    <xf numFmtId="0" fontId="0" fillId="0" borderId="17" xfId="0" applyFont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14" fontId="0" fillId="0" borderId="22" xfId="0" quotePrefix="1" applyNumberFormat="1" applyFont="1" applyBorder="1" applyAlignment="1">
      <alignment horizontal="center" vertical="center"/>
    </xf>
    <xf numFmtId="14" fontId="12" fillId="3" borderId="22" xfId="0" quotePrefix="1" applyNumberFormat="1" applyFont="1" applyFill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right" vertical="center"/>
    </xf>
    <xf numFmtId="0" fontId="0" fillId="0" borderId="22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10" fillId="5" borderId="0" xfId="0" applyFont="1" applyFill="1" applyBorder="1" applyAlignment="1">
      <alignment horizontal="right" vertical="center"/>
    </xf>
    <xf numFmtId="0" fontId="0" fillId="5" borderId="1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164" fontId="0" fillId="0" borderId="22" xfId="0" applyNumberFormat="1" applyFont="1" applyBorder="1" applyAlignment="1">
      <alignment horizontal="center" vertical="center"/>
    </xf>
    <xf numFmtId="164" fontId="12" fillId="3" borderId="22" xfId="0" quotePrefix="1" applyNumberFormat="1" applyFont="1" applyFill="1" applyBorder="1" applyAlignment="1">
      <alignment horizontal="center"/>
    </xf>
  </cellXfs>
  <cellStyles count="1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7"/>
  <sheetViews>
    <sheetView topLeftCell="A13" workbookViewId="0">
      <pane xSplit="3" topLeftCell="D1" activePane="topRight" state="frozen"/>
      <selection pane="topRight" activeCell="B32" sqref="B32:B33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3.5703125" style="22" customWidth="1"/>
    <col min="4" max="5" width="15.85546875" style="22" customWidth="1"/>
    <col min="6" max="6" width="8" style="17" customWidth="1"/>
    <col min="7" max="9" width="7.85546875" style="17" customWidth="1"/>
    <col min="10" max="11" width="8.85546875" style="17"/>
    <col min="12" max="12" width="9.140625" style="22" customWidth="1"/>
    <col min="13" max="13" width="10.5703125" style="22" customWidth="1"/>
    <col min="14" max="18" width="8.85546875" style="22"/>
    <col min="19" max="19" width="12.28515625" style="22" customWidth="1"/>
    <col min="20" max="20" width="16.28515625" style="22" customWidth="1"/>
    <col min="21" max="21" width="14" style="22" customWidth="1"/>
    <col min="22" max="16384" width="8.85546875" style="22"/>
  </cols>
  <sheetData>
    <row r="2" spans="2:21" x14ac:dyDescent="0.25">
      <c r="B2" s="14"/>
      <c r="C2" s="14"/>
      <c r="D2" s="14"/>
      <c r="E2" s="14"/>
      <c r="F2" s="16"/>
    </row>
    <row r="3" spans="2:21" ht="15" customHeight="1" x14ac:dyDescent="0.25">
      <c r="B3" s="14" t="s">
        <v>374</v>
      </c>
    </row>
    <row r="4" spans="2:21" ht="15" customHeight="1" x14ac:dyDescent="0.25">
      <c r="B4" s="24" t="s">
        <v>373</v>
      </c>
      <c r="C4" s="14"/>
    </row>
    <row r="6" spans="2:21" x14ac:dyDescent="0.25">
      <c r="C6" s="16"/>
    </row>
    <row r="7" spans="2:21" x14ac:dyDescent="0.25">
      <c r="B7" s="25" t="s">
        <v>0</v>
      </c>
      <c r="C7" s="26"/>
    </row>
    <row r="9" spans="2:21" ht="15" customHeight="1" x14ac:dyDescent="0.25">
      <c r="B9" s="90" t="s">
        <v>348</v>
      </c>
      <c r="C9" s="92" t="s">
        <v>1</v>
      </c>
      <c r="D9" s="92" t="s">
        <v>2</v>
      </c>
      <c r="E9" s="96" t="s">
        <v>358</v>
      </c>
      <c r="F9" s="94" t="s">
        <v>345</v>
      </c>
      <c r="G9" s="95"/>
      <c r="H9" s="88" t="s">
        <v>509</v>
      </c>
      <c r="I9" s="89"/>
      <c r="J9" s="88" t="s">
        <v>513</v>
      </c>
      <c r="K9" s="89"/>
      <c r="L9" s="88"/>
      <c r="M9" s="89"/>
      <c r="N9" s="88"/>
      <c r="O9" s="89"/>
      <c r="P9" s="88"/>
      <c r="Q9" s="89"/>
      <c r="R9" s="88"/>
      <c r="S9" s="89"/>
      <c r="T9" s="88"/>
      <c r="U9" s="89"/>
    </row>
    <row r="10" spans="2:21" x14ac:dyDescent="0.25">
      <c r="B10" s="91"/>
      <c r="C10" s="93"/>
      <c r="D10" s="93"/>
      <c r="E10" s="97"/>
      <c r="F10" s="18" t="s">
        <v>348</v>
      </c>
      <c r="G10" s="19" t="s">
        <v>347</v>
      </c>
      <c r="H10" s="18" t="s">
        <v>348</v>
      </c>
      <c r="I10" s="40" t="s">
        <v>347</v>
      </c>
      <c r="J10" s="33" t="s">
        <v>348</v>
      </c>
      <c r="K10" s="40" t="s">
        <v>347</v>
      </c>
      <c r="L10" s="34" t="s">
        <v>348</v>
      </c>
      <c r="M10" s="40" t="s">
        <v>347</v>
      </c>
      <c r="N10" s="44" t="s">
        <v>348</v>
      </c>
      <c r="O10" s="43" t="s">
        <v>347</v>
      </c>
      <c r="P10" s="46" t="s">
        <v>348</v>
      </c>
      <c r="Q10" s="45" t="s">
        <v>347</v>
      </c>
      <c r="R10" s="50" t="s">
        <v>348</v>
      </c>
      <c r="S10" s="49" t="s">
        <v>347</v>
      </c>
      <c r="T10" s="66" t="s">
        <v>348</v>
      </c>
      <c r="U10" s="65" t="s">
        <v>347</v>
      </c>
    </row>
    <row r="11" spans="2:21" x14ac:dyDescent="0.25">
      <c r="B11" s="69">
        <v>1</v>
      </c>
      <c r="C11" s="72" t="s">
        <v>375</v>
      </c>
      <c r="D11" s="38" t="s">
        <v>5</v>
      </c>
      <c r="E11" s="71">
        <f>SUM(G11,I11, K11, Q11)</f>
        <v>407</v>
      </c>
      <c r="F11" s="21">
        <v>1</v>
      </c>
      <c r="G11" s="52">
        <f>IFERROR(VLOOKUP(F11,points,3,FALSE),"")</f>
        <v>270</v>
      </c>
      <c r="H11" s="54">
        <v>1</v>
      </c>
      <c r="I11" s="52">
        <f>IFERROR(VLOOKUP(H11,points,2,FALSE),"")</f>
        <v>135</v>
      </c>
      <c r="J11" s="113">
        <v>64</v>
      </c>
      <c r="K11" s="52">
        <f>IFERROR(VLOOKUP(J11,points,2,FALSE),"")/2</f>
        <v>2</v>
      </c>
      <c r="L11" s="54"/>
      <c r="M11" s="54"/>
      <c r="N11" s="54"/>
      <c r="O11" s="54"/>
      <c r="P11" s="54"/>
      <c r="Q11" s="54"/>
      <c r="R11" s="54"/>
      <c r="S11" s="54"/>
      <c r="T11" s="54"/>
      <c r="U11" s="54"/>
    </row>
    <row r="12" spans="2:21" x14ac:dyDescent="0.25">
      <c r="B12" s="69">
        <v>2</v>
      </c>
      <c r="C12" s="72" t="s">
        <v>6</v>
      </c>
      <c r="D12" s="38" t="s">
        <v>7</v>
      </c>
      <c r="E12" s="71">
        <f>SUM(G12,I12, K12, Q12)</f>
        <v>223.5</v>
      </c>
      <c r="F12" s="21">
        <v>2</v>
      </c>
      <c r="G12" s="52">
        <f>IFERROR(VLOOKUP(F12,points,3,FALSE),"")</f>
        <v>180</v>
      </c>
      <c r="H12" s="54">
        <v>5</v>
      </c>
      <c r="I12" s="52">
        <f>IFERROR(VLOOKUP(H12,points,2,FALSE),"")</f>
        <v>40.5</v>
      </c>
      <c r="J12" s="113">
        <v>32</v>
      </c>
      <c r="K12" s="52">
        <f>IFERROR(VLOOKUP(J12,points,2,FALSE),"")/2</f>
        <v>3</v>
      </c>
      <c r="L12" s="54"/>
      <c r="M12" s="54"/>
      <c r="N12" s="54"/>
      <c r="O12" s="54"/>
      <c r="P12" s="54"/>
      <c r="Q12" s="54"/>
      <c r="R12" s="54"/>
      <c r="S12" s="54"/>
      <c r="T12" s="54"/>
      <c r="U12" s="54"/>
    </row>
    <row r="13" spans="2:21" x14ac:dyDescent="0.25">
      <c r="B13" s="69">
        <v>3</v>
      </c>
      <c r="C13" s="72" t="s">
        <v>34</v>
      </c>
      <c r="D13" s="38" t="s">
        <v>35</v>
      </c>
      <c r="E13" s="71">
        <f>SUM(G13,I13, K13, Q13)</f>
        <v>145.75</v>
      </c>
      <c r="F13" s="21">
        <v>3</v>
      </c>
      <c r="G13" s="52">
        <f>IFERROR(VLOOKUP(F13,points,3,FALSE),"")</f>
        <v>135</v>
      </c>
      <c r="H13" s="54">
        <v>21</v>
      </c>
      <c r="I13" s="52">
        <f>IFERROR(VLOOKUP(H13,points,2,FALSE),"")</f>
        <v>8.75</v>
      </c>
      <c r="J13" s="113">
        <v>64</v>
      </c>
      <c r="K13" s="52">
        <f>IFERROR(VLOOKUP(J13,points,2,FALSE),"")/2</f>
        <v>2</v>
      </c>
      <c r="L13" s="54"/>
      <c r="M13" s="54"/>
      <c r="N13" s="54"/>
      <c r="O13" s="54"/>
      <c r="P13" s="54"/>
      <c r="Q13" s="54"/>
      <c r="R13" s="54"/>
      <c r="S13" s="54"/>
      <c r="T13" s="54"/>
      <c r="U13" s="54"/>
    </row>
    <row r="14" spans="2:21" x14ac:dyDescent="0.25">
      <c r="B14" s="69">
        <v>4</v>
      </c>
      <c r="C14" s="72" t="s">
        <v>26</v>
      </c>
      <c r="D14" s="38" t="s">
        <v>27</v>
      </c>
      <c r="E14" s="71">
        <f>SUM(G14,I14, K14, Q14)</f>
        <v>101.5</v>
      </c>
      <c r="F14" s="21">
        <v>4</v>
      </c>
      <c r="G14" s="52">
        <f>IFERROR(VLOOKUP(F14,points,3,FALSE),"")</f>
        <v>100.5</v>
      </c>
      <c r="H14" s="54"/>
      <c r="I14" s="52" t="str">
        <f>IFERROR(VLOOKUP(H14,points,2,FALSE),"")</f>
        <v/>
      </c>
      <c r="J14" s="113">
        <v>128</v>
      </c>
      <c r="K14" s="52">
        <f>IFERROR(VLOOKUP(J14,points,2,FALSE),"")/2</f>
        <v>1</v>
      </c>
      <c r="L14" s="54"/>
      <c r="M14" s="54"/>
      <c r="N14" s="54"/>
      <c r="O14" s="54"/>
      <c r="P14" s="54"/>
      <c r="Q14" s="54"/>
      <c r="R14" s="54"/>
      <c r="S14" s="54"/>
      <c r="T14" s="54"/>
      <c r="U14" s="54"/>
    </row>
    <row r="15" spans="2:21" x14ac:dyDescent="0.25">
      <c r="B15" s="69">
        <v>5</v>
      </c>
      <c r="C15" s="72" t="s">
        <v>14</v>
      </c>
      <c r="D15" s="38" t="s">
        <v>15</v>
      </c>
      <c r="E15" s="71">
        <f>SUM(G15,I15, K15, Q15)</f>
        <v>87</v>
      </c>
      <c r="F15" s="21">
        <v>5</v>
      </c>
      <c r="G15" s="52">
        <f>IFERROR(VLOOKUP(F15,points,3,FALSE),"")</f>
        <v>81</v>
      </c>
      <c r="H15" s="54">
        <v>33</v>
      </c>
      <c r="I15" s="52">
        <f>IFERROR(VLOOKUP(H15,points,2,FALSE),"")</f>
        <v>4</v>
      </c>
      <c r="J15" s="113">
        <v>64</v>
      </c>
      <c r="K15" s="52">
        <f>IFERROR(VLOOKUP(J15,points,2,FALSE),"")/2</f>
        <v>2</v>
      </c>
      <c r="L15" s="54"/>
      <c r="M15" s="54"/>
      <c r="N15" s="54"/>
      <c r="O15" s="54"/>
      <c r="P15" s="54"/>
      <c r="Q15" s="54"/>
      <c r="R15" s="54"/>
      <c r="S15" s="54"/>
      <c r="T15" s="54"/>
      <c r="U15" s="54"/>
    </row>
    <row r="16" spans="2:21" x14ac:dyDescent="0.25">
      <c r="B16" s="69">
        <v>6</v>
      </c>
      <c r="C16" s="72" t="s">
        <v>38</v>
      </c>
      <c r="D16" s="38" t="s">
        <v>39</v>
      </c>
      <c r="E16" s="71">
        <f>SUM(G16,I16, K16, Q16)</f>
        <v>80.25</v>
      </c>
      <c r="F16" s="21">
        <v>6</v>
      </c>
      <c r="G16" s="52">
        <f>IFERROR(VLOOKUP(F16,points,3,FALSE),"")</f>
        <v>72</v>
      </c>
      <c r="H16" s="54">
        <v>31</v>
      </c>
      <c r="I16" s="52">
        <f>IFERROR(VLOOKUP(H16,points,2,FALSE),"")</f>
        <v>6.25</v>
      </c>
      <c r="J16" s="113">
        <v>64</v>
      </c>
      <c r="K16" s="52">
        <f>IFERROR(VLOOKUP(J16,points,2,FALSE),"")/2</f>
        <v>2</v>
      </c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2:21" x14ac:dyDescent="0.25">
      <c r="B17" s="69">
        <v>7</v>
      </c>
      <c r="C17" s="72" t="s">
        <v>16</v>
      </c>
      <c r="D17" s="38" t="s">
        <v>17</v>
      </c>
      <c r="E17" s="71">
        <f>SUM(G17,I17, K17, Q17)</f>
        <v>77</v>
      </c>
      <c r="F17" s="21">
        <v>7</v>
      </c>
      <c r="G17" s="52">
        <f>IFERROR(VLOOKUP(F17,points,3,FALSE),"")</f>
        <v>64.5</v>
      </c>
      <c r="H17" s="54">
        <v>18</v>
      </c>
      <c r="I17" s="52">
        <f>IFERROR(VLOOKUP(H17,points,2,FALSE),"")</f>
        <v>10.5</v>
      </c>
      <c r="J17" s="113">
        <v>64</v>
      </c>
      <c r="K17" s="52">
        <f>IFERROR(VLOOKUP(J17,points,2,FALSE),"")/2</f>
        <v>2</v>
      </c>
      <c r="L17" s="54"/>
      <c r="M17" s="54"/>
      <c r="N17" s="54"/>
      <c r="O17" s="54"/>
      <c r="P17" s="54"/>
      <c r="Q17" s="54"/>
      <c r="R17" s="54"/>
      <c r="S17" s="54"/>
      <c r="T17" s="54"/>
      <c r="U17" s="54"/>
    </row>
    <row r="18" spans="2:21" x14ac:dyDescent="0.25">
      <c r="B18" s="69">
        <v>8</v>
      </c>
      <c r="C18" s="72" t="s">
        <v>32</v>
      </c>
      <c r="D18" s="38" t="s">
        <v>33</v>
      </c>
      <c r="E18" s="71">
        <f>SUM(G18,I18, K18, Q18)</f>
        <v>54</v>
      </c>
      <c r="F18" s="21">
        <v>8</v>
      </c>
      <c r="G18" s="52">
        <f>IFERROR(VLOOKUP(F18,points,3,FALSE),"")</f>
        <v>54</v>
      </c>
      <c r="H18" s="54"/>
      <c r="I18" s="52" t="str">
        <f>IFERROR(VLOOKUP(H18,points,2,FALSE),"")</f>
        <v/>
      </c>
      <c r="J18" s="54"/>
      <c r="K18" s="52"/>
      <c r="L18" s="54"/>
      <c r="M18" s="54"/>
      <c r="N18" s="54"/>
      <c r="O18" s="54"/>
      <c r="P18" s="54"/>
      <c r="Q18" s="54"/>
      <c r="R18" s="54"/>
      <c r="S18" s="54"/>
      <c r="T18" s="54"/>
      <c r="U18" s="54"/>
    </row>
    <row r="19" spans="2:21" x14ac:dyDescent="0.25">
      <c r="B19" s="69">
        <v>9</v>
      </c>
      <c r="C19" s="72" t="s">
        <v>30</v>
      </c>
      <c r="D19" s="38" t="s">
        <v>31</v>
      </c>
      <c r="E19" s="71">
        <f>SUM(G19,I19, K19, Q19)</f>
        <v>50</v>
      </c>
      <c r="F19" s="21">
        <v>9</v>
      </c>
      <c r="G19" s="52">
        <f>IFERROR(VLOOKUP(F19,points,3,FALSE),"")</f>
        <v>45</v>
      </c>
      <c r="H19" s="54">
        <v>37</v>
      </c>
      <c r="I19" s="52">
        <f>IFERROR(VLOOKUP(H19,points,2,FALSE),"")</f>
        <v>4</v>
      </c>
      <c r="J19" s="113">
        <v>128</v>
      </c>
      <c r="K19" s="52">
        <f>IFERROR(VLOOKUP(J19,points,2,FALSE),"")/2</f>
        <v>1</v>
      </c>
      <c r="L19" s="54"/>
      <c r="M19" s="54"/>
      <c r="N19" s="54"/>
      <c r="O19" s="54"/>
      <c r="P19" s="54"/>
      <c r="Q19" s="54"/>
      <c r="R19" s="54"/>
      <c r="S19" s="54"/>
      <c r="T19" s="54"/>
      <c r="U19" s="54"/>
    </row>
    <row r="20" spans="2:21" x14ac:dyDescent="0.25">
      <c r="B20" s="69">
        <v>10</v>
      </c>
      <c r="C20" s="72" t="s">
        <v>367</v>
      </c>
      <c r="D20" s="38" t="s">
        <v>380</v>
      </c>
      <c r="E20" s="71">
        <f>SUM(G20,I20, K20, Q20)</f>
        <v>42.5</v>
      </c>
      <c r="F20" s="21">
        <v>11</v>
      </c>
      <c r="G20" s="52">
        <f>IFERROR(VLOOKUP(F20,points,3,FALSE),"")</f>
        <v>37.5</v>
      </c>
      <c r="H20" s="54">
        <v>37</v>
      </c>
      <c r="I20" s="52">
        <f>IFERROR(VLOOKUP(H20,points,2,FALSE),"")</f>
        <v>4</v>
      </c>
      <c r="J20" s="113">
        <v>128</v>
      </c>
      <c r="K20" s="52">
        <f>IFERROR(VLOOKUP(J20,points,2,FALSE),"")/2</f>
        <v>1</v>
      </c>
      <c r="L20" s="54"/>
      <c r="M20" s="54"/>
      <c r="N20" s="54"/>
      <c r="O20" s="54"/>
      <c r="P20" s="54"/>
      <c r="Q20" s="54"/>
      <c r="R20" s="54"/>
      <c r="S20" s="54"/>
      <c r="T20" s="54"/>
      <c r="U20" s="54"/>
    </row>
    <row r="21" spans="2:21" x14ac:dyDescent="0.25">
      <c r="B21" s="69">
        <v>11</v>
      </c>
      <c r="C21" s="72" t="s">
        <v>22</v>
      </c>
      <c r="D21" s="38" t="s">
        <v>23</v>
      </c>
      <c r="E21" s="71">
        <f>SUM(G21,I21, K21, Q21)</f>
        <v>40</v>
      </c>
      <c r="F21" s="21">
        <v>10</v>
      </c>
      <c r="G21" s="52">
        <f>IFERROR(VLOOKUP(F21,points,3,FALSE),"")</f>
        <v>39</v>
      </c>
      <c r="H21" s="54"/>
      <c r="I21" s="52" t="str">
        <f>IFERROR(VLOOKUP(H21,points,2,FALSE),"")</f>
        <v/>
      </c>
      <c r="J21" s="113">
        <v>128</v>
      </c>
      <c r="K21" s="52">
        <f>IFERROR(VLOOKUP(J21,points,2,FALSE),"")/2</f>
        <v>1</v>
      </c>
      <c r="L21" s="54"/>
      <c r="M21" s="54"/>
      <c r="N21" s="54"/>
      <c r="O21" s="54"/>
      <c r="P21" s="54"/>
      <c r="Q21" s="54"/>
      <c r="R21" s="54"/>
      <c r="S21" s="54"/>
      <c r="T21" s="54"/>
      <c r="U21" s="54"/>
    </row>
    <row r="22" spans="2:21" x14ac:dyDescent="0.25">
      <c r="B22" s="69">
        <v>12</v>
      </c>
      <c r="C22" s="72" t="s">
        <v>376</v>
      </c>
      <c r="D22" s="38" t="s">
        <v>383</v>
      </c>
      <c r="E22" s="71">
        <f>SUM(G22,I22, K22, Q22)</f>
        <v>39.5</v>
      </c>
      <c r="F22" s="21">
        <v>13</v>
      </c>
      <c r="G22" s="52">
        <f>IFERROR(VLOOKUP(F22,points,3,FALSE),"")</f>
        <v>34.5</v>
      </c>
      <c r="H22" s="54">
        <v>41</v>
      </c>
      <c r="I22" s="52">
        <f>IFERROR(VLOOKUP(H22,points,2,FALSE),"")</f>
        <v>4</v>
      </c>
      <c r="J22" s="113">
        <v>128</v>
      </c>
      <c r="K22" s="52">
        <f>IFERROR(VLOOKUP(J22,points,2,FALSE),"")/2</f>
        <v>1</v>
      </c>
      <c r="L22" s="54"/>
      <c r="M22" s="54"/>
      <c r="N22" s="54"/>
      <c r="O22" s="54"/>
      <c r="P22" s="54"/>
      <c r="Q22" s="54"/>
      <c r="R22" s="54"/>
      <c r="S22" s="54"/>
      <c r="T22" s="54"/>
      <c r="U22" s="54"/>
    </row>
    <row r="23" spans="2:21" x14ac:dyDescent="0.25">
      <c r="B23" s="69">
        <v>13</v>
      </c>
      <c r="C23" s="72" t="s">
        <v>28</v>
      </c>
      <c r="D23" s="38" t="s">
        <v>29</v>
      </c>
      <c r="E23" s="71">
        <f>SUM(G23,I23, K23, Q23)</f>
        <v>37</v>
      </c>
      <c r="F23" s="21">
        <v>12</v>
      </c>
      <c r="G23" s="52">
        <f>IFERROR(VLOOKUP(F23,points,3,FALSE),"")</f>
        <v>36</v>
      </c>
      <c r="H23" s="54"/>
      <c r="I23" s="52" t="str">
        <f>IFERROR(VLOOKUP(H23,points,2,FALSE),"")</f>
        <v/>
      </c>
      <c r="J23" s="113">
        <v>128</v>
      </c>
      <c r="K23" s="52">
        <f>IFERROR(VLOOKUP(J23,points,2,FALSE),"")/2</f>
        <v>1</v>
      </c>
      <c r="L23" s="54"/>
      <c r="M23" s="54"/>
      <c r="N23" s="54"/>
      <c r="O23" s="54"/>
      <c r="P23" s="54"/>
      <c r="Q23" s="54"/>
      <c r="R23" s="54"/>
      <c r="S23" s="54"/>
      <c r="T23" s="54"/>
      <c r="U23" s="54"/>
    </row>
    <row r="24" spans="2:21" x14ac:dyDescent="0.25">
      <c r="B24" s="69">
        <v>14</v>
      </c>
      <c r="C24" s="72" t="s">
        <v>377</v>
      </c>
      <c r="D24" s="38" t="s">
        <v>381</v>
      </c>
      <c r="E24" s="71">
        <f>SUM(G24,I24, K24, Q24)</f>
        <v>33</v>
      </c>
      <c r="F24" s="21">
        <v>14</v>
      </c>
      <c r="G24" s="52">
        <f>IFERROR(VLOOKUP(F24,points,3,FALSE),"")</f>
        <v>33</v>
      </c>
      <c r="H24" s="54"/>
      <c r="I24" s="52" t="str">
        <f>IFERROR(VLOOKUP(H24,points,2,FALSE),"")</f>
        <v/>
      </c>
      <c r="J24" s="54"/>
      <c r="K24" s="52"/>
      <c r="L24" s="54"/>
      <c r="M24" s="54"/>
      <c r="N24" s="54"/>
      <c r="O24" s="54"/>
      <c r="P24" s="54"/>
      <c r="Q24" s="54"/>
      <c r="R24" s="54"/>
      <c r="S24" s="54"/>
      <c r="T24" s="54"/>
      <c r="U24" s="54"/>
    </row>
    <row r="25" spans="2:21" x14ac:dyDescent="0.25">
      <c r="B25" s="69">
        <v>15</v>
      </c>
      <c r="C25" s="72" t="s">
        <v>36</v>
      </c>
      <c r="D25" s="38" t="s">
        <v>37</v>
      </c>
      <c r="E25" s="71">
        <f>SUM(G25,I25, K25, Q25)</f>
        <v>31.5</v>
      </c>
      <c r="F25" s="21">
        <v>15</v>
      </c>
      <c r="G25" s="52">
        <f>IFERROR(VLOOKUP(F25,points,3,FALSE),"")</f>
        <v>31.5</v>
      </c>
      <c r="H25" s="54"/>
      <c r="I25" s="52" t="str">
        <f>IFERROR(VLOOKUP(H25,points,2,FALSE),"")</f>
        <v/>
      </c>
      <c r="J25" s="54"/>
      <c r="K25" s="52"/>
      <c r="L25" s="54"/>
      <c r="M25" s="54"/>
      <c r="N25" s="54"/>
      <c r="O25" s="54"/>
      <c r="P25" s="54"/>
      <c r="Q25" s="54"/>
      <c r="R25" s="54"/>
      <c r="S25" s="54"/>
      <c r="T25" s="54"/>
      <c r="U25" s="54"/>
    </row>
    <row r="26" spans="2:21" x14ac:dyDescent="0.25">
      <c r="B26" s="69">
        <v>16</v>
      </c>
      <c r="C26" s="72" t="s">
        <v>24</v>
      </c>
      <c r="D26" s="38" t="s">
        <v>25</v>
      </c>
      <c r="E26" s="71">
        <f>SUM(G26,I26, K26, Q26)</f>
        <v>28.5</v>
      </c>
      <c r="F26" s="38">
        <v>16</v>
      </c>
      <c r="G26" s="52">
        <f>IFERROR(VLOOKUP(F26,points,3,FALSE),"")</f>
        <v>28.5</v>
      </c>
      <c r="H26" s="55"/>
      <c r="I26" s="52" t="str">
        <f>IFERROR(VLOOKUP(H26,points,2,FALSE),"")</f>
        <v/>
      </c>
      <c r="J26" s="55"/>
      <c r="K26" s="53"/>
      <c r="L26" s="55"/>
      <c r="M26" s="55"/>
      <c r="N26" s="55"/>
      <c r="O26" s="55"/>
      <c r="P26" s="55"/>
      <c r="Q26" s="55"/>
      <c r="R26" s="55"/>
      <c r="S26" s="55"/>
      <c r="T26" s="55"/>
      <c r="U26" s="55"/>
    </row>
    <row r="27" spans="2:21" x14ac:dyDescent="0.25">
      <c r="B27" s="69">
        <v>17</v>
      </c>
      <c r="C27" s="72" t="s">
        <v>378</v>
      </c>
      <c r="D27" s="38" t="s">
        <v>382</v>
      </c>
      <c r="E27" s="71">
        <f>SUM(G27,I27, K27, Q27)</f>
        <v>22.5</v>
      </c>
      <c r="F27" s="38">
        <v>17</v>
      </c>
      <c r="G27" s="52">
        <f>IFERROR(VLOOKUP(F27,points,3,FALSE),"")</f>
        <v>22.5</v>
      </c>
      <c r="H27" s="55"/>
      <c r="I27" s="52" t="str">
        <f>IFERROR(VLOOKUP(H27,points,2,FALSE),"")</f>
        <v/>
      </c>
      <c r="J27" s="55"/>
      <c r="K27" s="53"/>
      <c r="L27" s="67"/>
      <c r="M27" s="67"/>
      <c r="N27" s="67"/>
      <c r="O27" s="67"/>
      <c r="P27" s="55"/>
      <c r="Q27" s="55"/>
      <c r="R27" s="67"/>
      <c r="S27" s="67"/>
      <c r="T27" s="67"/>
      <c r="U27" s="67"/>
    </row>
    <row r="28" spans="2:21" x14ac:dyDescent="0.25">
      <c r="B28" s="69">
        <v>18</v>
      </c>
      <c r="C28" s="72" t="s">
        <v>379</v>
      </c>
      <c r="D28" s="38" t="s">
        <v>384</v>
      </c>
      <c r="E28" s="71">
        <f>SUM(G28,I28, K28, Q28)</f>
        <v>21</v>
      </c>
      <c r="F28" s="38">
        <v>18</v>
      </c>
      <c r="G28" s="52">
        <f>IFERROR(VLOOKUP(F28,points,3,FALSE),"")</f>
        <v>21</v>
      </c>
      <c r="H28" s="38"/>
      <c r="I28" s="52" t="str">
        <f>IFERROR(VLOOKUP(H28,points,2,FALSE),"")</f>
        <v/>
      </c>
      <c r="J28" s="38"/>
      <c r="K28" s="53"/>
      <c r="L28" s="39"/>
      <c r="M28" s="39"/>
      <c r="N28" s="39"/>
      <c r="O28" s="39"/>
      <c r="P28" s="39"/>
      <c r="Q28" s="39"/>
      <c r="R28" s="39"/>
      <c r="S28" s="39"/>
      <c r="T28" s="39"/>
      <c r="U28" s="39"/>
    </row>
    <row r="29" spans="2:21" x14ac:dyDescent="0.15">
      <c r="C29" s="70"/>
    </row>
    <row r="31" spans="2:21" x14ac:dyDescent="0.25">
      <c r="B31" s="27" t="s">
        <v>349</v>
      </c>
    </row>
    <row r="32" spans="2:21" x14ac:dyDescent="0.25">
      <c r="B32" s="114" t="s">
        <v>350</v>
      </c>
      <c r="C32" s="22" t="s">
        <v>514</v>
      </c>
    </row>
    <row r="33" spans="2:9" x14ac:dyDescent="0.25">
      <c r="B33" s="117" t="s">
        <v>350</v>
      </c>
      <c r="C33" s="22" t="s">
        <v>352</v>
      </c>
    </row>
    <row r="34" spans="2:9" x14ac:dyDescent="0.25">
      <c r="B34" s="28" t="s">
        <v>350</v>
      </c>
      <c r="C34" s="22" t="s">
        <v>353</v>
      </c>
    </row>
    <row r="36" spans="2:9" x14ac:dyDescent="0.25">
      <c r="B36" s="36"/>
      <c r="C36" s="36"/>
      <c r="D36" s="36"/>
      <c r="E36" s="36"/>
      <c r="F36" s="35"/>
      <c r="G36" s="35"/>
      <c r="H36" s="35"/>
      <c r="I36" s="35"/>
    </row>
    <row r="37" spans="2:9" x14ac:dyDescent="0.25">
      <c r="B37" s="36"/>
      <c r="C37" s="74"/>
      <c r="D37" s="75"/>
      <c r="E37" s="36"/>
      <c r="F37" s="35"/>
      <c r="G37" s="35"/>
      <c r="H37" s="35"/>
      <c r="I37" s="35"/>
    </row>
    <row r="38" spans="2:9" x14ac:dyDescent="0.25">
      <c r="B38" s="36"/>
      <c r="C38" s="74"/>
      <c r="D38" s="75"/>
      <c r="E38" s="36"/>
      <c r="F38" s="35"/>
      <c r="G38" s="35"/>
      <c r="H38" s="35"/>
      <c r="I38" s="35"/>
    </row>
    <row r="39" spans="2:9" x14ac:dyDescent="0.25">
      <c r="B39" s="36"/>
      <c r="C39" s="74"/>
      <c r="D39" s="75"/>
      <c r="E39" s="36"/>
      <c r="F39" s="35"/>
      <c r="G39" s="35"/>
      <c r="H39" s="35"/>
      <c r="I39" s="35"/>
    </row>
    <row r="40" spans="2:9" x14ac:dyDescent="0.25">
      <c r="B40" s="36"/>
      <c r="C40" s="74"/>
      <c r="D40" s="75"/>
      <c r="E40" s="36"/>
      <c r="F40" s="35"/>
      <c r="G40" s="35"/>
      <c r="H40" s="35"/>
      <c r="I40" s="35"/>
    </row>
    <row r="41" spans="2:9" x14ac:dyDescent="0.25">
      <c r="B41" s="36"/>
      <c r="C41" s="74"/>
      <c r="D41" s="75"/>
      <c r="E41" s="36"/>
      <c r="F41" s="35"/>
      <c r="G41" s="35"/>
      <c r="H41" s="35"/>
      <c r="I41" s="35"/>
    </row>
    <row r="42" spans="2:9" x14ac:dyDescent="0.25">
      <c r="B42" s="36"/>
      <c r="C42" s="74"/>
      <c r="D42" s="75"/>
      <c r="E42" s="36"/>
      <c r="F42" s="35"/>
      <c r="G42" s="35"/>
      <c r="H42" s="35"/>
      <c r="I42" s="35"/>
    </row>
    <row r="43" spans="2:9" x14ac:dyDescent="0.25">
      <c r="B43" s="36"/>
      <c r="C43" s="74"/>
      <c r="D43" s="75"/>
      <c r="E43" s="36"/>
      <c r="F43" s="35"/>
      <c r="G43" s="35"/>
      <c r="H43" s="35"/>
      <c r="I43" s="35"/>
    </row>
    <row r="44" spans="2:9" x14ac:dyDescent="0.25">
      <c r="B44" s="36"/>
      <c r="C44" s="74"/>
      <c r="D44" s="75"/>
      <c r="E44" s="36"/>
      <c r="F44" s="35"/>
      <c r="G44" s="35"/>
      <c r="H44" s="35"/>
      <c r="I44" s="35"/>
    </row>
    <row r="45" spans="2:9" x14ac:dyDescent="0.25">
      <c r="B45" s="36"/>
      <c r="C45" s="74"/>
      <c r="D45" s="75"/>
      <c r="E45" s="36"/>
      <c r="F45" s="35"/>
      <c r="G45" s="35"/>
      <c r="H45" s="35"/>
      <c r="I45" s="35"/>
    </row>
    <row r="46" spans="2:9" x14ac:dyDescent="0.25">
      <c r="B46" s="36"/>
      <c r="C46" s="74"/>
      <c r="D46" s="75"/>
      <c r="E46" s="36"/>
      <c r="F46" s="35"/>
      <c r="G46" s="35"/>
      <c r="H46" s="35"/>
      <c r="I46" s="35"/>
    </row>
    <row r="47" spans="2:9" x14ac:dyDescent="0.25">
      <c r="B47" s="36"/>
      <c r="C47" s="74"/>
      <c r="D47" s="75"/>
      <c r="E47" s="36"/>
      <c r="F47" s="35"/>
      <c r="G47" s="35"/>
      <c r="H47" s="35"/>
      <c r="I47" s="35"/>
    </row>
    <row r="48" spans="2:9" x14ac:dyDescent="0.25">
      <c r="B48" s="36"/>
      <c r="C48" s="74"/>
      <c r="D48" s="75"/>
      <c r="E48" s="36"/>
      <c r="F48" s="35"/>
      <c r="G48" s="35"/>
      <c r="H48" s="35"/>
      <c r="I48" s="35"/>
    </row>
    <row r="49" spans="2:9" x14ac:dyDescent="0.25">
      <c r="B49" s="36"/>
      <c r="C49" s="74"/>
      <c r="D49" s="75"/>
      <c r="E49" s="36"/>
      <c r="F49" s="35"/>
      <c r="G49" s="35"/>
      <c r="H49" s="35"/>
      <c r="I49" s="35"/>
    </row>
    <row r="50" spans="2:9" x14ac:dyDescent="0.25">
      <c r="B50" s="36"/>
      <c r="C50" s="74"/>
      <c r="D50" s="75"/>
      <c r="E50" s="36"/>
      <c r="F50" s="35"/>
      <c r="G50" s="35"/>
      <c r="H50" s="35"/>
      <c r="I50" s="35"/>
    </row>
    <row r="51" spans="2:9" x14ac:dyDescent="0.25">
      <c r="B51" s="36"/>
      <c r="C51" s="74"/>
      <c r="D51" s="75"/>
      <c r="E51" s="36"/>
      <c r="F51" s="35"/>
      <c r="G51" s="35"/>
      <c r="H51" s="35"/>
      <c r="I51" s="35"/>
    </row>
    <row r="52" spans="2:9" x14ac:dyDescent="0.25">
      <c r="B52" s="36"/>
      <c r="C52" s="74"/>
      <c r="D52" s="75"/>
      <c r="E52" s="36"/>
      <c r="F52" s="35"/>
      <c r="G52" s="35"/>
      <c r="H52" s="35"/>
      <c r="I52" s="35"/>
    </row>
    <row r="53" spans="2:9" x14ac:dyDescent="0.25">
      <c r="B53" s="36"/>
      <c r="C53" s="74"/>
      <c r="D53" s="75"/>
      <c r="E53" s="36"/>
      <c r="F53" s="35"/>
      <c r="G53" s="35"/>
      <c r="H53" s="35"/>
      <c r="I53" s="35"/>
    </row>
    <row r="54" spans="2:9" x14ac:dyDescent="0.25">
      <c r="B54" s="36"/>
      <c r="C54" s="74"/>
      <c r="D54" s="75"/>
      <c r="E54" s="36"/>
      <c r="F54" s="35"/>
      <c r="G54" s="35"/>
      <c r="H54" s="35"/>
      <c r="I54" s="35"/>
    </row>
    <row r="55" spans="2:9" x14ac:dyDescent="0.25">
      <c r="B55" s="36"/>
      <c r="C55" s="36"/>
      <c r="D55" s="36"/>
      <c r="E55" s="36"/>
      <c r="F55" s="35"/>
      <c r="G55" s="35"/>
      <c r="H55" s="35"/>
      <c r="I55" s="35"/>
    </row>
    <row r="56" spans="2:9" x14ac:dyDescent="0.25">
      <c r="B56" s="36"/>
      <c r="C56" s="36"/>
      <c r="D56" s="36"/>
      <c r="E56" s="36"/>
      <c r="F56" s="35"/>
      <c r="G56" s="35"/>
      <c r="H56" s="35"/>
      <c r="I56" s="35"/>
    </row>
    <row r="57" spans="2:9" x14ac:dyDescent="0.25">
      <c r="B57" s="36"/>
      <c r="C57" s="36"/>
      <c r="D57" s="36"/>
      <c r="E57" s="36"/>
      <c r="F57" s="35"/>
      <c r="G57" s="35"/>
      <c r="H57" s="35"/>
      <c r="I57" s="35"/>
    </row>
  </sheetData>
  <sortState ref="C11:K28">
    <sortCondition descending="1" ref="E11:E28"/>
  </sortState>
  <mergeCells count="12">
    <mergeCell ref="T9:U9"/>
    <mergeCell ref="R9:S9"/>
    <mergeCell ref="P9:Q9"/>
    <mergeCell ref="N9:O9"/>
    <mergeCell ref="B9:B10"/>
    <mergeCell ref="C9:C10"/>
    <mergeCell ref="D9:D10"/>
    <mergeCell ref="L9:M9"/>
    <mergeCell ref="J9:K9"/>
    <mergeCell ref="F9:G9"/>
    <mergeCell ref="H9:I9"/>
    <mergeCell ref="E9:E10"/>
  </mergeCells>
  <phoneticPr fontId="13" type="noConversion"/>
  <pageMargins left="0" right="0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37"/>
  <sheetViews>
    <sheetView topLeftCell="A13" workbookViewId="0">
      <pane xSplit="3" topLeftCell="D1" activePane="topRight" state="frozen"/>
      <selection pane="topRight" activeCell="M28" sqref="M28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5.5703125" style="22" customWidth="1"/>
    <col min="4" max="4" width="15.85546875" style="22" customWidth="1"/>
    <col min="5" max="5" width="12.42578125" style="22" customWidth="1"/>
    <col min="6" max="9" width="7.85546875" style="17" customWidth="1"/>
    <col min="10" max="11" width="8.85546875" style="17"/>
    <col min="12" max="12" width="10.85546875" style="17" customWidth="1"/>
    <col min="13" max="13" width="10.140625" style="22" customWidth="1"/>
    <col min="14" max="14" width="10.85546875" style="17" customWidth="1"/>
    <col min="15" max="15" width="10.140625" style="22" customWidth="1"/>
    <col min="16" max="20" width="8.85546875" style="22"/>
    <col min="21" max="21" width="10.7109375" style="22" customWidth="1"/>
    <col min="22" max="22" width="10.42578125" style="22" customWidth="1"/>
    <col min="23" max="23" width="10" style="22" customWidth="1"/>
    <col min="24" max="24" width="18.42578125" style="22" customWidth="1"/>
    <col min="25" max="25" width="11.5703125" style="22" customWidth="1"/>
    <col min="26" max="16384" width="8.85546875" style="22"/>
  </cols>
  <sheetData>
    <row r="3" spans="2:25" x14ac:dyDescent="0.25">
      <c r="B3" s="14" t="s">
        <v>374</v>
      </c>
      <c r="C3" s="14"/>
      <c r="D3" s="14"/>
      <c r="E3" s="14"/>
      <c r="F3" s="16"/>
    </row>
    <row r="4" spans="2:25" x14ac:dyDescent="0.25">
      <c r="B4" s="24" t="s">
        <v>373</v>
      </c>
      <c r="C4" s="14"/>
      <c r="D4" s="14"/>
      <c r="E4" s="14"/>
      <c r="F4" s="16"/>
    </row>
    <row r="6" spans="2:25" x14ac:dyDescent="0.25">
      <c r="C6" s="105"/>
      <c r="D6" s="105"/>
      <c r="E6" s="16"/>
      <c r="F6" s="16"/>
    </row>
    <row r="7" spans="2:25" x14ac:dyDescent="0.25">
      <c r="B7" s="25" t="s">
        <v>312</v>
      </c>
      <c r="C7" s="26"/>
    </row>
    <row r="9" spans="2:25" ht="15" customHeight="1" x14ac:dyDescent="0.25">
      <c r="B9" s="100" t="s">
        <v>348</v>
      </c>
      <c r="C9" s="101" t="s">
        <v>1</v>
      </c>
      <c r="D9" s="101" t="s">
        <v>2</v>
      </c>
      <c r="E9" s="106" t="s">
        <v>358</v>
      </c>
      <c r="F9" s="102" t="s">
        <v>345</v>
      </c>
      <c r="G9" s="102"/>
      <c r="H9" s="88" t="s">
        <v>509</v>
      </c>
      <c r="I9" s="89"/>
      <c r="J9" s="88" t="s">
        <v>513</v>
      </c>
      <c r="K9" s="89"/>
      <c r="L9" s="88"/>
      <c r="M9" s="89"/>
      <c r="N9" s="88"/>
      <c r="O9" s="89"/>
      <c r="P9" s="88"/>
      <c r="Q9" s="89"/>
      <c r="R9" s="88"/>
      <c r="S9" s="89"/>
      <c r="T9" s="88"/>
      <c r="U9" s="89"/>
      <c r="V9" s="88"/>
      <c r="W9" s="89"/>
      <c r="X9" s="88"/>
      <c r="Y9" s="89"/>
    </row>
    <row r="10" spans="2:25" x14ac:dyDescent="0.25">
      <c r="B10" s="100"/>
      <c r="C10" s="101"/>
      <c r="D10" s="101"/>
      <c r="E10" s="107"/>
      <c r="F10" s="18" t="s">
        <v>348</v>
      </c>
      <c r="G10" s="19" t="s">
        <v>347</v>
      </c>
      <c r="H10" s="18" t="s">
        <v>348</v>
      </c>
      <c r="I10" s="19" t="s">
        <v>347</v>
      </c>
      <c r="J10" s="33" t="s">
        <v>348</v>
      </c>
      <c r="K10" s="40" t="s">
        <v>347</v>
      </c>
      <c r="L10" s="34" t="s">
        <v>348</v>
      </c>
      <c r="M10" s="40" t="s">
        <v>347</v>
      </c>
      <c r="N10" s="64" t="s">
        <v>348</v>
      </c>
      <c r="O10" s="63" t="s">
        <v>347</v>
      </c>
      <c r="P10" s="44" t="s">
        <v>348</v>
      </c>
      <c r="Q10" s="43" t="s">
        <v>347</v>
      </c>
      <c r="R10" s="46" t="s">
        <v>348</v>
      </c>
      <c r="S10" s="45" t="s">
        <v>347</v>
      </c>
      <c r="T10" s="50" t="s">
        <v>348</v>
      </c>
      <c r="U10" s="49" t="s">
        <v>347</v>
      </c>
      <c r="V10" s="50" t="s">
        <v>348</v>
      </c>
      <c r="W10" s="49" t="s">
        <v>347</v>
      </c>
      <c r="X10" s="66" t="s">
        <v>348</v>
      </c>
      <c r="Y10" s="65" t="s">
        <v>347</v>
      </c>
    </row>
    <row r="11" spans="2:25" x14ac:dyDescent="0.25">
      <c r="B11" s="30">
        <v>1</v>
      </c>
      <c r="C11" s="72" t="s">
        <v>497</v>
      </c>
      <c r="D11" s="38" t="s">
        <v>284</v>
      </c>
      <c r="E11" s="21">
        <f>SUM(G11,I11, K11, S11)</f>
        <v>280</v>
      </c>
      <c r="F11" s="21">
        <v>1</v>
      </c>
      <c r="G11" s="52">
        <f>IFERROR(VLOOKUP(F11,points,3,FALSE),"")</f>
        <v>270</v>
      </c>
      <c r="H11" s="54">
        <v>33</v>
      </c>
      <c r="I11" s="52">
        <f>IFERROR(VLOOKUP(H11,points,2,FALSE),"")</f>
        <v>4</v>
      </c>
      <c r="J11" s="55">
        <v>32</v>
      </c>
      <c r="K11" s="52">
        <f>IFERROR(VLOOKUP(J11,points,2,FALSE),"")</f>
        <v>6</v>
      </c>
      <c r="L11" s="55"/>
      <c r="M11" s="67"/>
      <c r="N11" s="55"/>
      <c r="O11" s="67"/>
      <c r="P11" s="55"/>
      <c r="Q11" s="54"/>
      <c r="R11" s="55"/>
      <c r="S11" s="54"/>
      <c r="T11" s="55"/>
      <c r="U11" s="67"/>
      <c r="V11" s="55"/>
      <c r="W11" s="67"/>
      <c r="X11" s="55"/>
      <c r="Y11" s="67"/>
    </row>
    <row r="12" spans="2:25" x14ac:dyDescent="0.25">
      <c r="B12" s="30">
        <v>2</v>
      </c>
      <c r="C12" s="72" t="s">
        <v>315</v>
      </c>
      <c r="D12" s="38" t="s">
        <v>316</v>
      </c>
      <c r="E12" s="21">
        <f>SUM(G12,I12, K12, S12)</f>
        <v>180</v>
      </c>
      <c r="F12" s="21">
        <v>2</v>
      </c>
      <c r="G12" s="52">
        <f>IFERROR(VLOOKUP(F12,points,3,FALSE),"")</f>
        <v>180</v>
      </c>
      <c r="H12" s="54"/>
      <c r="I12" s="52" t="str">
        <f>IFERROR(VLOOKUP(H12,points,2,FALSE),"")</f>
        <v/>
      </c>
      <c r="J12" s="55"/>
      <c r="K12" s="52"/>
      <c r="L12" s="55"/>
      <c r="M12" s="67"/>
      <c r="N12" s="55"/>
      <c r="O12" s="55"/>
      <c r="P12" s="67"/>
      <c r="Q12" s="73"/>
      <c r="R12" s="55"/>
      <c r="S12" s="54"/>
      <c r="T12" s="55"/>
      <c r="U12" s="67"/>
      <c r="V12" s="55"/>
      <c r="W12" s="67"/>
      <c r="X12" s="55"/>
      <c r="Y12" s="67"/>
    </row>
    <row r="13" spans="2:25" x14ac:dyDescent="0.25">
      <c r="B13" s="30">
        <v>3</v>
      </c>
      <c r="C13" s="72" t="s">
        <v>283</v>
      </c>
      <c r="D13" s="38" t="s">
        <v>140</v>
      </c>
      <c r="E13" s="21">
        <f>SUM(G13,I13, K13, S13)</f>
        <v>149</v>
      </c>
      <c r="F13" s="21">
        <v>3</v>
      </c>
      <c r="G13" s="52">
        <f>IFERROR(VLOOKUP(F13,points,3,FALSE),"")</f>
        <v>135</v>
      </c>
      <c r="H13" s="54">
        <v>24</v>
      </c>
      <c r="I13" s="52">
        <f>IFERROR(VLOOKUP(H13,points,2,FALSE),"")</f>
        <v>8</v>
      </c>
      <c r="J13" s="55">
        <v>32</v>
      </c>
      <c r="K13" s="52">
        <f>IFERROR(VLOOKUP(J13,points,2,FALSE),"")</f>
        <v>6</v>
      </c>
      <c r="L13" s="55"/>
      <c r="M13" s="67"/>
      <c r="N13" s="55"/>
      <c r="O13" s="67"/>
      <c r="P13" s="55"/>
      <c r="Q13" s="54"/>
      <c r="R13" s="55"/>
      <c r="S13" s="54"/>
      <c r="T13" s="55"/>
      <c r="U13" s="67"/>
      <c r="V13" s="55"/>
      <c r="W13" s="67"/>
      <c r="X13" s="55"/>
      <c r="Y13" s="67"/>
    </row>
    <row r="14" spans="2:25" x14ac:dyDescent="0.25">
      <c r="B14" s="30">
        <v>4</v>
      </c>
      <c r="C14" s="72" t="s">
        <v>331</v>
      </c>
      <c r="D14" s="38" t="s">
        <v>332</v>
      </c>
      <c r="E14" s="21">
        <f>SUM(G14,I14, K14, S14)</f>
        <v>102.5</v>
      </c>
      <c r="F14" s="21">
        <v>4</v>
      </c>
      <c r="G14" s="52">
        <f>IFERROR(VLOOKUP(F14,points,3,FALSE),"")</f>
        <v>100.5</v>
      </c>
      <c r="H14" s="54">
        <v>65</v>
      </c>
      <c r="I14" s="52">
        <f>IFERROR(VLOOKUP(H14,points,2,FALSE),"")</f>
        <v>2</v>
      </c>
      <c r="J14" s="55"/>
      <c r="K14" s="52"/>
      <c r="L14" s="55"/>
      <c r="M14" s="67"/>
      <c r="N14" s="55"/>
      <c r="O14" s="67"/>
      <c r="P14" s="55"/>
      <c r="Q14" s="54"/>
      <c r="R14" s="55"/>
      <c r="S14" s="54"/>
      <c r="T14" s="55"/>
      <c r="U14" s="67"/>
      <c r="V14" s="55"/>
      <c r="W14" s="67"/>
      <c r="X14" s="55"/>
      <c r="Y14" s="67"/>
    </row>
    <row r="15" spans="2:25" x14ac:dyDescent="0.25">
      <c r="B15" s="69">
        <v>5</v>
      </c>
      <c r="C15" s="72" t="s">
        <v>287</v>
      </c>
      <c r="D15" s="38" t="s">
        <v>288</v>
      </c>
      <c r="E15" s="21">
        <f>SUM(G15,I15, K15, S15)</f>
        <v>102</v>
      </c>
      <c r="F15" s="21">
        <v>6</v>
      </c>
      <c r="G15" s="52">
        <f>IFERROR(VLOOKUP(F15,points,3,FALSE),"")</f>
        <v>72</v>
      </c>
      <c r="H15" s="54">
        <v>16</v>
      </c>
      <c r="I15" s="52">
        <f>IFERROR(VLOOKUP(H15,points,2,FALSE),"")</f>
        <v>14.25</v>
      </c>
      <c r="J15" s="55">
        <v>15</v>
      </c>
      <c r="K15" s="52">
        <f>IFERROR(VLOOKUP(J15,points,2,FALSE),"")</f>
        <v>15.75</v>
      </c>
      <c r="L15" s="55"/>
      <c r="M15" s="67"/>
      <c r="N15" s="55"/>
      <c r="O15" s="67"/>
      <c r="P15" s="55"/>
      <c r="Q15" s="54"/>
      <c r="R15" s="55"/>
      <c r="S15" s="54"/>
      <c r="T15" s="55"/>
      <c r="U15" s="67"/>
      <c r="V15" s="55"/>
      <c r="W15" s="67"/>
      <c r="X15" s="55"/>
      <c r="Y15" s="67"/>
    </row>
    <row r="16" spans="2:25" x14ac:dyDescent="0.25">
      <c r="B16" s="69">
        <v>6</v>
      </c>
      <c r="C16" s="72" t="s">
        <v>289</v>
      </c>
      <c r="D16" s="38" t="s">
        <v>288</v>
      </c>
      <c r="E16" s="21">
        <f>SUM(G16,I16, K16, S16)</f>
        <v>101.5</v>
      </c>
      <c r="F16" s="21">
        <v>5</v>
      </c>
      <c r="G16" s="52">
        <f>IFERROR(VLOOKUP(F16,points,3,FALSE),"")</f>
        <v>81</v>
      </c>
      <c r="H16" s="54">
        <v>41</v>
      </c>
      <c r="I16" s="52">
        <f>IFERROR(VLOOKUP(H16,points,2,FALSE),"")</f>
        <v>4</v>
      </c>
      <c r="J16" s="55">
        <v>14</v>
      </c>
      <c r="K16" s="52">
        <f>IFERROR(VLOOKUP(J16,points,2,FALSE),"")</f>
        <v>16.5</v>
      </c>
      <c r="L16" s="55"/>
      <c r="M16" s="67"/>
      <c r="N16" s="55"/>
      <c r="O16" s="67"/>
      <c r="P16" s="55"/>
      <c r="Q16" s="54"/>
      <c r="R16" s="55"/>
      <c r="S16" s="54"/>
      <c r="T16" s="55"/>
      <c r="U16" s="67"/>
      <c r="V16" s="55"/>
      <c r="W16" s="67"/>
      <c r="X16" s="55"/>
      <c r="Y16" s="67"/>
    </row>
    <row r="17" spans="2:28" x14ac:dyDescent="0.25">
      <c r="B17" s="69">
        <v>7</v>
      </c>
      <c r="C17" s="72" t="s">
        <v>292</v>
      </c>
      <c r="D17" s="38" t="s">
        <v>293</v>
      </c>
      <c r="E17" s="21">
        <f>SUM(G17,I17, K17, S17)</f>
        <v>74.5</v>
      </c>
      <c r="F17" s="21">
        <v>7</v>
      </c>
      <c r="G17" s="52">
        <f>IFERROR(VLOOKUP(F17,points,3,FALSE),"")</f>
        <v>64.5</v>
      </c>
      <c r="H17" s="54">
        <v>33</v>
      </c>
      <c r="I17" s="52">
        <f>IFERROR(VLOOKUP(H17,points,2,FALSE),"")</f>
        <v>4</v>
      </c>
      <c r="J17" s="55">
        <v>32</v>
      </c>
      <c r="K17" s="52">
        <f>IFERROR(VLOOKUP(J17,points,2,FALSE),"")</f>
        <v>6</v>
      </c>
      <c r="L17" s="55"/>
      <c r="M17" s="67"/>
      <c r="N17" s="55"/>
      <c r="O17" s="67"/>
      <c r="P17" s="55"/>
      <c r="Q17" s="54"/>
      <c r="R17" s="55"/>
      <c r="S17" s="54"/>
      <c r="T17" s="55"/>
      <c r="U17" s="67"/>
      <c r="V17" s="55"/>
      <c r="W17" s="67"/>
      <c r="X17" s="55"/>
      <c r="Y17" s="67"/>
    </row>
    <row r="18" spans="2:28" x14ac:dyDescent="0.25">
      <c r="B18" s="69">
        <v>8</v>
      </c>
      <c r="C18" s="72" t="s">
        <v>498</v>
      </c>
      <c r="D18" s="38" t="s">
        <v>330</v>
      </c>
      <c r="E18" s="21">
        <f>SUM(G18,I18, K18, S18)</f>
        <v>62</v>
      </c>
      <c r="F18" s="21">
        <v>8</v>
      </c>
      <c r="G18" s="52">
        <f>IFERROR(VLOOKUP(F18,points,3,FALSE),"")</f>
        <v>54</v>
      </c>
      <c r="H18" s="55">
        <v>49</v>
      </c>
      <c r="I18" s="52">
        <f>IFERROR(VLOOKUP(H18,points,2,FALSE),"")</f>
        <v>4</v>
      </c>
      <c r="J18" s="55">
        <v>64</v>
      </c>
      <c r="K18" s="52">
        <f>IFERROR(VLOOKUP(J18,points,2,FALSE),"")</f>
        <v>4</v>
      </c>
      <c r="L18" s="55"/>
      <c r="M18" s="67"/>
      <c r="N18" s="55"/>
      <c r="O18" s="67"/>
      <c r="P18" s="55"/>
      <c r="Q18" s="54"/>
      <c r="R18" s="55"/>
      <c r="S18" s="55"/>
      <c r="T18" s="55"/>
      <c r="U18" s="67"/>
      <c r="V18" s="55"/>
      <c r="W18" s="67"/>
      <c r="X18" s="55"/>
      <c r="Y18" s="67"/>
    </row>
    <row r="19" spans="2:28" x14ac:dyDescent="0.25">
      <c r="B19" s="69">
        <v>9</v>
      </c>
      <c r="C19" s="72" t="s">
        <v>371</v>
      </c>
      <c r="D19" s="38" t="s">
        <v>372</v>
      </c>
      <c r="E19" s="21">
        <f>SUM(G19,I19, K19, S19)</f>
        <v>54.37</v>
      </c>
      <c r="F19" s="21">
        <v>9</v>
      </c>
      <c r="G19" s="52">
        <f>IFERROR(VLOOKUP(F19,points,3,FALSE),"")</f>
        <v>45</v>
      </c>
      <c r="H19" s="54" t="s">
        <v>512</v>
      </c>
      <c r="I19" s="52">
        <v>9.3699999999999992</v>
      </c>
      <c r="J19" s="55"/>
      <c r="K19" s="52"/>
      <c r="L19" s="55"/>
      <c r="M19" s="67"/>
      <c r="N19" s="55"/>
      <c r="O19" s="67"/>
      <c r="P19" s="55"/>
      <c r="Q19" s="54"/>
      <c r="R19" s="55"/>
      <c r="S19" s="55"/>
      <c r="T19" s="55"/>
      <c r="U19" s="67"/>
      <c r="V19" s="55"/>
      <c r="W19" s="67"/>
      <c r="X19" s="55"/>
      <c r="Y19" s="67"/>
    </row>
    <row r="20" spans="2:28" x14ac:dyDescent="0.25">
      <c r="B20" s="69">
        <v>10</v>
      </c>
      <c r="C20" s="72" t="s">
        <v>364</v>
      </c>
      <c r="D20" s="38" t="s">
        <v>369</v>
      </c>
      <c r="E20" s="21">
        <f>SUM(G20,I20, K20, S20)</f>
        <v>45.5</v>
      </c>
      <c r="F20" s="21">
        <v>11</v>
      </c>
      <c r="G20" s="52">
        <f>IFERROR(VLOOKUP(F20,points,3,FALSE),"")</f>
        <v>37.5</v>
      </c>
      <c r="H20" s="54">
        <v>57</v>
      </c>
      <c r="I20" s="52">
        <f>IFERROR(VLOOKUP(H20,points,2,FALSE),"")</f>
        <v>4</v>
      </c>
      <c r="J20" s="55">
        <v>64</v>
      </c>
      <c r="K20" s="52">
        <f>IFERROR(VLOOKUP(J20,points,2,FALSE),"")</f>
        <v>4</v>
      </c>
      <c r="L20" s="55"/>
      <c r="M20" s="67"/>
      <c r="N20" s="55"/>
      <c r="O20" s="67"/>
      <c r="P20" s="55"/>
      <c r="Q20" s="54"/>
      <c r="R20" s="55"/>
      <c r="S20" s="55"/>
      <c r="T20" s="55"/>
      <c r="U20" s="67"/>
      <c r="V20" s="55"/>
      <c r="W20" s="67"/>
      <c r="X20" s="55"/>
      <c r="Y20" s="67"/>
    </row>
    <row r="21" spans="2:28" x14ac:dyDescent="0.25">
      <c r="B21" s="69">
        <v>11</v>
      </c>
      <c r="C21" s="72" t="s">
        <v>298</v>
      </c>
      <c r="D21" s="38" t="s">
        <v>299</v>
      </c>
      <c r="E21" s="21">
        <f>SUM(G21,I21, K21, S21)</f>
        <v>45</v>
      </c>
      <c r="F21" s="21">
        <v>10</v>
      </c>
      <c r="G21" s="52">
        <f>IFERROR(VLOOKUP(F21,points,3,FALSE),"")</f>
        <v>39</v>
      </c>
      <c r="H21" s="54">
        <v>65</v>
      </c>
      <c r="I21" s="52">
        <f>IFERROR(VLOOKUP(H21,points,2,FALSE),"")</f>
        <v>2</v>
      </c>
      <c r="J21" s="55">
        <v>64</v>
      </c>
      <c r="K21" s="52">
        <f>IFERROR(VLOOKUP(J21,points,2,FALSE),"")</f>
        <v>4</v>
      </c>
      <c r="L21" s="55"/>
      <c r="M21" s="67"/>
      <c r="N21" s="55"/>
      <c r="O21" s="55"/>
      <c r="P21" s="67"/>
      <c r="Q21" s="73"/>
      <c r="R21" s="55"/>
      <c r="S21" s="55"/>
      <c r="T21" s="55"/>
      <c r="U21" s="67"/>
      <c r="V21" s="55"/>
      <c r="W21" s="67"/>
      <c r="X21" s="55"/>
      <c r="Y21" s="67"/>
    </row>
    <row r="22" spans="2:28" x14ac:dyDescent="0.25">
      <c r="B22" s="69">
        <v>12</v>
      </c>
      <c r="C22" s="72" t="s">
        <v>300</v>
      </c>
      <c r="D22" s="38" t="s">
        <v>119</v>
      </c>
      <c r="E22" s="21">
        <f>SUM(G22,I22, K22, S22)</f>
        <v>40</v>
      </c>
      <c r="F22" s="21">
        <v>12</v>
      </c>
      <c r="G22" s="52">
        <f>IFERROR(VLOOKUP(F22,points,3,FALSE),"")</f>
        <v>36</v>
      </c>
      <c r="H22" s="54">
        <v>45</v>
      </c>
      <c r="I22" s="52">
        <f>IFERROR(VLOOKUP(H22,points,2,FALSE),"")</f>
        <v>4</v>
      </c>
      <c r="J22" s="55"/>
      <c r="K22" s="52"/>
      <c r="L22" s="55"/>
      <c r="M22" s="67"/>
      <c r="N22" s="55"/>
      <c r="O22" s="67"/>
      <c r="P22" s="55"/>
      <c r="Q22" s="54"/>
      <c r="R22" s="55"/>
      <c r="S22" s="55"/>
      <c r="T22" s="55"/>
      <c r="U22" s="67"/>
      <c r="V22" s="55"/>
      <c r="W22" s="67"/>
      <c r="X22" s="55"/>
      <c r="Y22" s="67"/>
    </row>
    <row r="23" spans="2:28" x14ac:dyDescent="0.25">
      <c r="B23" s="69">
        <v>13</v>
      </c>
      <c r="C23" s="72" t="s">
        <v>326</v>
      </c>
      <c r="D23" s="38" t="s">
        <v>327</v>
      </c>
      <c r="E23" s="21">
        <f>SUM(G23,I23, K23, Q23)</f>
        <v>40</v>
      </c>
      <c r="F23" s="21">
        <v>14</v>
      </c>
      <c r="G23" s="52">
        <f>IFERROR(VLOOKUP(F23,points,3,FALSE),"")</f>
        <v>33</v>
      </c>
      <c r="H23" s="54">
        <v>45</v>
      </c>
      <c r="I23" s="52">
        <f>IFERROR(VLOOKUP(H23,points,2,FALSE),"")</f>
        <v>4</v>
      </c>
      <c r="J23" s="119">
        <v>32</v>
      </c>
      <c r="K23" s="52">
        <f>IFERROR(VLOOKUP(J23,points,2,FALSE),"")/2</f>
        <v>3</v>
      </c>
      <c r="L23" s="55"/>
      <c r="M23" s="67"/>
      <c r="N23" s="55"/>
      <c r="O23" s="67"/>
      <c r="P23" s="55"/>
      <c r="Q23" s="54"/>
      <c r="R23" s="55"/>
      <c r="S23" s="55"/>
      <c r="T23" s="55"/>
      <c r="U23" s="67"/>
      <c r="V23" s="55"/>
      <c r="W23" s="67"/>
      <c r="X23" s="55"/>
      <c r="Y23" s="67"/>
    </row>
    <row r="24" spans="2:28" x14ac:dyDescent="0.25">
      <c r="B24" s="69">
        <v>14</v>
      </c>
      <c r="C24" s="72" t="s">
        <v>302</v>
      </c>
      <c r="D24" s="38" t="s">
        <v>303</v>
      </c>
      <c r="E24" s="21">
        <f>SUM(G24,I24, K24, Q24)</f>
        <v>36.5</v>
      </c>
      <c r="F24" s="21">
        <v>16</v>
      </c>
      <c r="G24" s="52">
        <f>IFERROR(VLOOKUP(F24,points,3,FALSE),"")</f>
        <v>28.5</v>
      </c>
      <c r="H24" s="54">
        <v>61</v>
      </c>
      <c r="I24" s="52">
        <f>IFERROR(VLOOKUP(H24,points,2,FALSE),"")</f>
        <v>4</v>
      </c>
      <c r="J24" s="55">
        <v>64</v>
      </c>
      <c r="K24" s="52">
        <f>IFERROR(VLOOKUP(J24,points,2,FALSE),"")</f>
        <v>4</v>
      </c>
      <c r="L24" s="55"/>
      <c r="M24" s="67"/>
      <c r="N24" s="55"/>
      <c r="O24" s="55"/>
      <c r="P24" s="55"/>
      <c r="Q24" s="54"/>
      <c r="R24" s="67"/>
      <c r="S24" s="67"/>
      <c r="T24" s="55"/>
      <c r="U24" s="67"/>
      <c r="V24" s="55"/>
      <c r="W24" s="67"/>
      <c r="X24" s="55"/>
      <c r="Y24" s="67"/>
    </row>
    <row r="25" spans="2:28" x14ac:dyDescent="0.25">
      <c r="B25" s="69">
        <v>15</v>
      </c>
      <c r="C25" s="72" t="s">
        <v>294</v>
      </c>
      <c r="D25" s="38" t="s">
        <v>295</v>
      </c>
      <c r="E25" s="21">
        <f>SUM(G25,I25, K25, S25)</f>
        <v>34.5</v>
      </c>
      <c r="F25" s="21">
        <v>13</v>
      </c>
      <c r="G25" s="52">
        <f>IFERROR(VLOOKUP(F25,points,3,FALSE),"")</f>
        <v>34.5</v>
      </c>
      <c r="H25" s="54"/>
      <c r="I25" s="52" t="str">
        <f>IFERROR(VLOOKUP(H25,points,2,FALSE),"")</f>
        <v/>
      </c>
      <c r="J25" s="55"/>
      <c r="K25" s="52"/>
      <c r="L25" s="55"/>
      <c r="M25" s="67"/>
      <c r="N25" s="55"/>
      <c r="O25" s="55"/>
      <c r="P25" s="55"/>
      <c r="Q25" s="54"/>
      <c r="R25" s="67"/>
      <c r="S25" s="67"/>
      <c r="T25" s="55"/>
      <c r="U25" s="67"/>
      <c r="V25" s="55"/>
      <c r="W25" s="67"/>
      <c r="X25" s="55"/>
      <c r="Y25" s="67"/>
      <c r="Z25" s="36"/>
      <c r="AA25" s="36"/>
      <c r="AB25" s="36"/>
    </row>
    <row r="26" spans="2:28" x14ac:dyDescent="0.25">
      <c r="B26" s="69">
        <v>16</v>
      </c>
      <c r="C26" s="72" t="s">
        <v>499</v>
      </c>
      <c r="D26" s="38" t="s">
        <v>502</v>
      </c>
      <c r="E26" s="21">
        <f>SUM(G26,I26, K26, Q26)</f>
        <v>32.5</v>
      </c>
      <c r="F26" s="21">
        <v>17</v>
      </c>
      <c r="G26" s="52">
        <f>IFERROR(VLOOKUP(F26,points,3,FALSE),"")</f>
        <v>22.5</v>
      </c>
      <c r="H26" s="54">
        <v>57</v>
      </c>
      <c r="I26" s="52">
        <f>IFERROR(VLOOKUP(H26,points,2,FALSE),"")</f>
        <v>4</v>
      </c>
      <c r="J26" s="55">
        <v>32</v>
      </c>
      <c r="K26" s="52">
        <f>IFERROR(VLOOKUP(J26,points,2,FALSE),"")</f>
        <v>6</v>
      </c>
      <c r="L26" s="55"/>
      <c r="M26" s="67"/>
      <c r="N26" s="55"/>
      <c r="O26" s="54"/>
      <c r="P26" s="55"/>
      <c r="Q26" s="55"/>
      <c r="R26" s="67"/>
      <c r="S26" s="73"/>
      <c r="T26" s="55"/>
      <c r="U26" s="67"/>
      <c r="V26" s="55"/>
      <c r="W26" s="67"/>
      <c r="X26" s="55"/>
      <c r="Y26" s="67"/>
      <c r="Z26" s="35"/>
      <c r="AA26" s="36"/>
      <c r="AB26" s="36"/>
    </row>
    <row r="27" spans="2:28" x14ac:dyDescent="0.25">
      <c r="B27" s="69">
        <v>17</v>
      </c>
      <c r="C27" s="72" t="s">
        <v>328</v>
      </c>
      <c r="D27" s="38" t="s">
        <v>329</v>
      </c>
      <c r="E27" s="21">
        <f>SUM(G27,I27, K27, Q27)</f>
        <v>31.5</v>
      </c>
      <c r="F27" s="21">
        <v>15</v>
      </c>
      <c r="G27" s="52">
        <f>IFERROR(VLOOKUP(F27,points,3,FALSE),"")</f>
        <v>31.5</v>
      </c>
      <c r="H27" s="54"/>
      <c r="I27" s="52" t="str">
        <f>IFERROR(VLOOKUP(H27,points,2,FALSE),"")</f>
        <v/>
      </c>
      <c r="J27" s="55"/>
      <c r="K27" s="52"/>
      <c r="L27" s="55"/>
      <c r="M27" s="67"/>
      <c r="N27" s="55"/>
      <c r="O27" s="54"/>
      <c r="P27" s="55"/>
      <c r="Q27" s="55"/>
      <c r="R27" s="67"/>
      <c r="S27" s="73"/>
      <c r="T27" s="55"/>
      <c r="U27" s="67"/>
      <c r="V27" s="55"/>
      <c r="W27" s="67"/>
      <c r="X27" s="55"/>
      <c r="Y27" s="67"/>
      <c r="Z27" s="35"/>
      <c r="AA27" s="36"/>
      <c r="AB27" s="36"/>
    </row>
    <row r="28" spans="2:28" x14ac:dyDescent="0.25">
      <c r="B28" s="69">
        <v>18</v>
      </c>
      <c r="C28" s="72" t="s">
        <v>301</v>
      </c>
      <c r="D28" s="38" t="s">
        <v>295</v>
      </c>
      <c r="E28" s="21">
        <f>SUM(G28,I28, K28, S28)</f>
        <v>25.5</v>
      </c>
      <c r="F28" s="21">
        <v>19</v>
      </c>
      <c r="G28" s="52">
        <f>IFERROR(VLOOKUP(F28,points,3,FALSE),"")</f>
        <v>19.5</v>
      </c>
      <c r="H28" s="54" t="s">
        <v>511</v>
      </c>
      <c r="I28" s="52">
        <v>2</v>
      </c>
      <c r="J28" s="55">
        <v>64</v>
      </c>
      <c r="K28" s="52">
        <f>IFERROR(VLOOKUP(J28,points,2,FALSE),"")</f>
        <v>4</v>
      </c>
      <c r="L28" s="55"/>
      <c r="M28" s="67"/>
      <c r="N28" s="55"/>
      <c r="O28" s="73"/>
      <c r="P28" s="55"/>
      <c r="Q28" s="54"/>
      <c r="R28" s="55"/>
      <c r="S28" s="55"/>
      <c r="T28" s="55"/>
      <c r="U28" s="67"/>
      <c r="V28" s="55"/>
      <c r="W28" s="67"/>
      <c r="X28" s="55"/>
      <c r="Y28" s="67"/>
      <c r="Z28" s="35"/>
      <c r="AA28" s="36"/>
      <c r="AB28" s="36"/>
    </row>
    <row r="29" spans="2:28" x14ac:dyDescent="0.25">
      <c r="B29" s="69">
        <v>19</v>
      </c>
      <c r="C29" s="72" t="s">
        <v>308</v>
      </c>
      <c r="D29" s="38" t="s">
        <v>309</v>
      </c>
      <c r="E29" s="21">
        <f>SUM(G29,I29, K29, S29)</f>
        <v>25</v>
      </c>
      <c r="F29" s="21">
        <v>18</v>
      </c>
      <c r="G29" s="52">
        <f>IFERROR(VLOOKUP(F29,points,3,FALSE),"")</f>
        <v>21</v>
      </c>
      <c r="H29" s="54"/>
      <c r="I29" s="52" t="str">
        <f>IFERROR(VLOOKUP(H29,points,2,FALSE),"")</f>
        <v/>
      </c>
      <c r="J29" s="55">
        <v>64</v>
      </c>
      <c r="K29" s="52">
        <f>IFERROR(VLOOKUP(J29,points,2,FALSE),"")</f>
        <v>4</v>
      </c>
      <c r="L29" s="55"/>
      <c r="M29" s="67"/>
      <c r="N29" s="55"/>
      <c r="O29" s="73"/>
      <c r="P29" s="55"/>
      <c r="Q29" s="54"/>
      <c r="R29" s="55"/>
      <c r="S29" s="55"/>
      <c r="T29" s="55"/>
      <c r="U29" s="67"/>
      <c r="V29" s="55"/>
      <c r="W29" s="67"/>
      <c r="X29" s="55"/>
      <c r="Y29" s="67"/>
      <c r="Z29" s="35"/>
      <c r="AA29" s="36"/>
      <c r="AB29" s="36"/>
    </row>
    <row r="30" spans="2:28" x14ac:dyDescent="0.25">
      <c r="B30" s="69">
        <v>20</v>
      </c>
      <c r="C30" s="72" t="s">
        <v>500</v>
      </c>
      <c r="D30" s="38" t="s">
        <v>504</v>
      </c>
      <c r="E30" s="21">
        <f>SUM(G30,I30, K30, S30)</f>
        <v>22</v>
      </c>
      <c r="F30" s="21">
        <v>20</v>
      </c>
      <c r="G30" s="52">
        <f>IFERROR(VLOOKUP(F30,points,3,FALSE),"")</f>
        <v>18</v>
      </c>
      <c r="H30" s="54"/>
      <c r="I30" s="52" t="str">
        <f>IFERROR(VLOOKUP(H30,points,2,FALSE),"")</f>
        <v/>
      </c>
      <c r="J30" s="55">
        <v>64</v>
      </c>
      <c r="K30" s="52">
        <f>IFERROR(VLOOKUP(J30,points,2,FALSE),"")</f>
        <v>4</v>
      </c>
      <c r="L30" s="55"/>
      <c r="M30" s="67"/>
      <c r="N30" s="55"/>
      <c r="O30" s="73"/>
      <c r="P30" s="55"/>
      <c r="Q30" s="54"/>
      <c r="R30" s="54"/>
      <c r="S30" s="54"/>
      <c r="T30" s="55"/>
      <c r="U30" s="67"/>
      <c r="V30" s="55"/>
      <c r="W30" s="67"/>
      <c r="X30" s="55"/>
      <c r="Y30" s="67"/>
      <c r="Z30" s="35"/>
      <c r="AA30" s="36"/>
      <c r="AB30" s="36"/>
    </row>
    <row r="31" spans="2:28" x14ac:dyDescent="0.25">
      <c r="B31" s="30">
        <v>21</v>
      </c>
      <c r="C31" s="72" t="s">
        <v>501</v>
      </c>
      <c r="D31" s="38" t="s">
        <v>503</v>
      </c>
      <c r="E31" s="21">
        <f>SUM(G31,I31, K31, S31)</f>
        <v>17.5</v>
      </c>
      <c r="F31" s="21">
        <v>21</v>
      </c>
      <c r="G31" s="52">
        <f>IFERROR(VLOOKUP(F31,points,3,FALSE),"")</f>
        <v>17.5</v>
      </c>
      <c r="H31" s="54"/>
      <c r="I31" s="52" t="str">
        <f>IFERROR(VLOOKUP(H31,points,2,FALSE),"")</f>
        <v/>
      </c>
      <c r="J31" s="55"/>
      <c r="K31" s="52"/>
      <c r="L31" s="55"/>
      <c r="M31" s="67"/>
      <c r="N31" s="55"/>
      <c r="O31" s="67"/>
      <c r="P31" s="55"/>
      <c r="Q31" s="54"/>
      <c r="R31" s="55"/>
      <c r="S31" s="54"/>
      <c r="T31" s="55"/>
      <c r="U31" s="67"/>
      <c r="V31" s="55"/>
      <c r="W31" s="67"/>
      <c r="X31" s="55"/>
      <c r="Y31" s="67"/>
    </row>
    <row r="32" spans="2:28" x14ac:dyDescent="0.25">
      <c r="B32" s="51"/>
      <c r="C32" s="36"/>
      <c r="D32" s="37"/>
      <c r="E32" s="35"/>
      <c r="F32" s="35"/>
      <c r="G32" s="58"/>
      <c r="H32" s="58"/>
      <c r="I32" s="58"/>
      <c r="J32" s="58"/>
      <c r="K32" s="58"/>
      <c r="L32" s="58"/>
      <c r="M32" s="59"/>
      <c r="N32" s="58"/>
      <c r="O32" s="59"/>
      <c r="P32" s="58"/>
      <c r="Q32" s="58"/>
      <c r="R32" s="58"/>
      <c r="S32" s="58"/>
      <c r="T32" s="59"/>
      <c r="U32" s="36"/>
      <c r="Z32" s="36"/>
      <c r="AA32" s="36"/>
      <c r="AB32" s="36"/>
    </row>
    <row r="33" spans="2:20" x14ac:dyDescent="0.25">
      <c r="C33" s="61"/>
      <c r="G33" s="62"/>
      <c r="H33" s="62"/>
      <c r="I33" s="62"/>
      <c r="J33" s="62"/>
      <c r="K33" s="62"/>
      <c r="L33" s="62"/>
      <c r="M33" s="61"/>
      <c r="N33" s="62"/>
      <c r="O33" s="61"/>
      <c r="P33" s="61"/>
      <c r="Q33" s="61"/>
      <c r="R33" s="61"/>
      <c r="S33" s="61"/>
      <c r="T33" s="61"/>
    </row>
    <row r="34" spans="2:20" x14ac:dyDescent="0.25">
      <c r="B34" s="27" t="s">
        <v>349</v>
      </c>
    </row>
    <row r="35" spans="2:20" x14ac:dyDescent="0.25">
      <c r="B35" s="114" t="s">
        <v>350</v>
      </c>
      <c r="C35" s="22" t="s">
        <v>351</v>
      </c>
    </row>
    <row r="36" spans="2:20" x14ac:dyDescent="0.25">
      <c r="B36" s="117" t="s">
        <v>350</v>
      </c>
      <c r="C36" s="22" t="s">
        <v>352</v>
      </c>
    </row>
    <row r="37" spans="2:20" x14ac:dyDescent="0.25">
      <c r="B37" s="28" t="s">
        <v>350</v>
      </c>
      <c r="C37" s="22" t="s">
        <v>353</v>
      </c>
    </row>
  </sheetData>
  <sortState ref="C11:K31">
    <sortCondition descending="1" ref="E11:E31"/>
  </sortState>
  <mergeCells count="15">
    <mergeCell ref="X9:Y9"/>
    <mergeCell ref="T9:U9"/>
    <mergeCell ref="V9:W9"/>
    <mergeCell ref="R9:S9"/>
    <mergeCell ref="P9:Q9"/>
    <mergeCell ref="L9:M9"/>
    <mergeCell ref="N9:O9"/>
    <mergeCell ref="J9:K9"/>
    <mergeCell ref="H9:I9"/>
    <mergeCell ref="F9:G9"/>
    <mergeCell ref="C6:D6"/>
    <mergeCell ref="B9:B10"/>
    <mergeCell ref="C9:C10"/>
    <mergeCell ref="D9:D10"/>
    <mergeCell ref="E9:E10"/>
  </mergeCells>
  <pageMargins left="0" right="0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29"/>
  <sheetViews>
    <sheetView tabSelected="1" workbookViewId="0">
      <selection activeCell="C11" sqref="C11:K23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5.28515625" style="22" customWidth="1"/>
    <col min="4" max="4" width="15.85546875" style="22" customWidth="1"/>
    <col min="5" max="5" width="11.7109375" style="22" customWidth="1"/>
    <col min="6" max="9" width="7.85546875" style="17" customWidth="1"/>
    <col min="10" max="11" width="8.85546875" style="22"/>
    <col min="12" max="12" width="11.140625" style="17" customWidth="1"/>
    <col min="13" max="13" width="8.85546875" style="22"/>
    <col min="14" max="14" width="11.140625" style="17" customWidth="1"/>
    <col min="15" max="17" width="8.85546875" style="22"/>
    <col min="18" max="18" width="18.140625" style="17" customWidth="1"/>
    <col min="19" max="16384" width="8.85546875" style="22"/>
  </cols>
  <sheetData>
    <row r="3" spans="2:22" x14ac:dyDescent="0.25">
      <c r="B3" s="14" t="s">
        <v>374</v>
      </c>
      <c r="C3" s="14"/>
      <c r="D3" s="14"/>
      <c r="E3" s="14"/>
      <c r="F3" s="16"/>
    </row>
    <row r="4" spans="2:22" x14ac:dyDescent="0.25">
      <c r="B4" s="24" t="s">
        <v>373</v>
      </c>
      <c r="D4" s="14"/>
      <c r="E4" s="14"/>
      <c r="F4" s="16"/>
    </row>
    <row r="6" spans="2:22" x14ac:dyDescent="0.25">
      <c r="B6" s="105"/>
      <c r="C6" s="105"/>
      <c r="D6" s="105"/>
      <c r="E6" s="105"/>
      <c r="F6" s="105"/>
    </row>
    <row r="7" spans="2:22" x14ac:dyDescent="0.25">
      <c r="B7" s="25" t="s">
        <v>357</v>
      </c>
      <c r="C7" s="26"/>
      <c r="D7" s="26"/>
      <c r="E7" s="26"/>
      <c r="F7" s="29"/>
    </row>
    <row r="9" spans="2:22" ht="15" customHeight="1" x14ac:dyDescent="0.25">
      <c r="B9" s="100" t="s">
        <v>348</v>
      </c>
      <c r="C9" s="101" t="s">
        <v>1</v>
      </c>
      <c r="D9" s="101" t="s">
        <v>2</v>
      </c>
      <c r="E9" s="106" t="s">
        <v>358</v>
      </c>
      <c r="F9" s="102" t="s">
        <v>345</v>
      </c>
      <c r="G9" s="102"/>
      <c r="H9" s="88" t="s">
        <v>509</v>
      </c>
      <c r="I9" s="89"/>
      <c r="J9" s="88" t="s">
        <v>513</v>
      </c>
      <c r="K9" s="89"/>
      <c r="L9" s="88"/>
      <c r="M9" s="89"/>
      <c r="N9" s="88"/>
      <c r="O9" s="89"/>
      <c r="P9" s="88"/>
      <c r="Q9" s="89"/>
      <c r="R9" s="88"/>
      <c r="S9" s="89"/>
      <c r="T9" s="88"/>
      <c r="U9" s="89"/>
    </row>
    <row r="10" spans="2:22" x14ac:dyDescent="0.25">
      <c r="B10" s="100"/>
      <c r="C10" s="101"/>
      <c r="D10" s="101"/>
      <c r="E10" s="107"/>
      <c r="F10" s="18" t="s">
        <v>348</v>
      </c>
      <c r="G10" s="19" t="s">
        <v>347</v>
      </c>
      <c r="H10" s="18" t="s">
        <v>348</v>
      </c>
      <c r="I10" s="19" t="s">
        <v>347</v>
      </c>
      <c r="J10" s="33" t="s">
        <v>348</v>
      </c>
      <c r="K10" s="40" t="s">
        <v>347</v>
      </c>
      <c r="L10" s="34" t="s">
        <v>348</v>
      </c>
      <c r="M10" s="40" t="s">
        <v>347</v>
      </c>
      <c r="N10" s="64" t="s">
        <v>348</v>
      </c>
      <c r="O10" s="63" t="s">
        <v>347</v>
      </c>
      <c r="P10" s="46" t="s">
        <v>348</v>
      </c>
      <c r="Q10" s="45" t="s">
        <v>347</v>
      </c>
      <c r="R10" s="66" t="s">
        <v>348</v>
      </c>
      <c r="S10" s="65" t="s">
        <v>347</v>
      </c>
      <c r="T10" s="66" t="s">
        <v>348</v>
      </c>
      <c r="U10" s="65" t="s">
        <v>347</v>
      </c>
    </row>
    <row r="11" spans="2:22" x14ac:dyDescent="0.25">
      <c r="B11" s="68">
        <v>1</v>
      </c>
      <c r="C11" s="72" t="s">
        <v>313</v>
      </c>
      <c r="D11" s="38" t="s">
        <v>314</v>
      </c>
      <c r="E11" s="38">
        <f>SUM(G11,I11, K11, Q11)</f>
        <v>342.75</v>
      </c>
      <c r="F11" s="38">
        <v>1</v>
      </c>
      <c r="G11" s="53">
        <f>IFERROR(VLOOKUP(F11,points,3,FALSE),"")</f>
        <v>270</v>
      </c>
      <c r="H11" s="55">
        <v>4</v>
      </c>
      <c r="I11" s="53">
        <f>IFERROR(VLOOKUP(H11,points,2,FALSE),"")</f>
        <v>50.25</v>
      </c>
      <c r="J11" s="55">
        <v>9</v>
      </c>
      <c r="K11" s="53">
        <f>IFERROR(VLOOKUP(J11,points,2,FALSE),"")</f>
        <v>22.5</v>
      </c>
      <c r="L11" s="55"/>
      <c r="M11" s="67"/>
      <c r="N11" s="55"/>
      <c r="O11" s="67"/>
      <c r="P11" s="55"/>
      <c r="Q11" s="55"/>
      <c r="R11" s="55"/>
      <c r="S11" s="67"/>
      <c r="T11" s="67"/>
      <c r="U11" s="67"/>
      <c r="V11" s="61"/>
    </row>
    <row r="12" spans="2:22" x14ac:dyDescent="0.25">
      <c r="B12" s="68">
        <v>2</v>
      </c>
      <c r="C12" s="72" t="s">
        <v>319</v>
      </c>
      <c r="D12" s="38" t="s">
        <v>320</v>
      </c>
      <c r="E12" s="38">
        <f>SUM(G12,I12, K12, Q12)</f>
        <v>274.5</v>
      </c>
      <c r="F12" s="38">
        <v>2</v>
      </c>
      <c r="G12" s="53">
        <f>IFERROR(VLOOKUP(F12,points,3,FALSE),"")</f>
        <v>180</v>
      </c>
      <c r="H12" s="55">
        <v>3</v>
      </c>
      <c r="I12" s="53">
        <f>IFERROR(VLOOKUP(H12,points,2,FALSE),"")</f>
        <v>67.5</v>
      </c>
      <c r="J12" s="55">
        <v>8</v>
      </c>
      <c r="K12" s="53">
        <f>IFERROR(VLOOKUP(J12,points,2,FALSE),"")</f>
        <v>27</v>
      </c>
      <c r="L12" s="55"/>
      <c r="M12" s="67"/>
      <c r="N12" s="55"/>
      <c r="O12" s="67"/>
      <c r="P12" s="55"/>
      <c r="Q12" s="55"/>
      <c r="R12" s="55"/>
      <c r="S12" s="67"/>
      <c r="T12" s="67"/>
      <c r="U12" s="67"/>
      <c r="V12" s="61"/>
    </row>
    <row r="13" spans="2:22" x14ac:dyDescent="0.25">
      <c r="B13" s="68">
        <v>3</v>
      </c>
      <c r="C13" s="72" t="s">
        <v>370</v>
      </c>
      <c r="D13" s="38" t="s">
        <v>203</v>
      </c>
      <c r="E13" s="38">
        <f>SUM(G13,I13, K13, Q13)</f>
        <v>151.5</v>
      </c>
      <c r="F13" s="38">
        <v>3</v>
      </c>
      <c r="G13" s="53">
        <f>IFERROR(VLOOKUP(F13,points,3,FALSE),"")</f>
        <v>135</v>
      </c>
      <c r="H13" s="55">
        <v>14</v>
      </c>
      <c r="I13" s="53">
        <f>IFERROR(VLOOKUP(H13,points,2,FALSE),"")</f>
        <v>16.5</v>
      </c>
      <c r="J13" s="55"/>
      <c r="K13" s="53"/>
      <c r="L13" s="55"/>
      <c r="M13" s="67"/>
      <c r="N13" s="55"/>
      <c r="O13" s="67"/>
      <c r="P13" s="55"/>
      <c r="Q13" s="55"/>
      <c r="R13" s="55"/>
      <c r="S13" s="67"/>
      <c r="T13" s="67"/>
      <c r="U13" s="67"/>
      <c r="V13" s="61"/>
    </row>
    <row r="14" spans="2:22" x14ac:dyDescent="0.25">
      <c r="B14" s="68">
        <v>4</v>
      </c>
      <c r="C14" s="72" t="s">
        <v>317</v>
      </c>
      <c r="D14" s="38" t="s">
        <v>318</v>
      </c>
      <c r="E14" s="38">
        <f>SUM(G14,I14, K14, Q14)</f>
        <v>113.5</v>
      </c>
      <c r="F14" s="38">
        <v>4</v>
      </c>
      <c r="G14" s="53">
        <f>IFERROR(VLOOKUP(F14,points,3,FALSE),"")</f>
        <v>100.5</v>
      </c>
      <c r="H14" s="55">
        <v>28</v>
      </c>
      <c r="I14" s="53">
        <f>IFERROR(VLOOKUP(H14,points,2,FALSE),"")</f>
        <v>7</v>
      </c>
      <c r="J14" s="55">
        <v>32</v>
      </c>
      <c r="K14" s="53">
        <f>IFERROR(VLOOKUP(J14,points,2,FALSE),"")</f>
        <v>6</v>
      </c>
      <c r="L14" s="55"/>
      <c r="M14" s="67"/>
      <c r="N14" s="55"/>
      <c r="O14" s="67"/>
      <c r="P14" s="55"/>
      <c r="Q14" s="55"/>
      <c r="R14" s="55"/>
      <c r="S14" s="67"/>
      <c r="T14" s="67"/>
      <c r="U14" s="67"/>
      <c r="V14" s="61"/>
    </row>
    <row r="15" spans="2:22" x14ac:dyDescent="0.25">
      <c r="B15" s="68">
        <v>5</v>
      </c>
      <c r="C15" s="72" t="s">
        <v>337</v>
      </c>
      <c r="D15" s="38" t="s">
        <v>338</v>
      </c>
      <c r="E15" s="38">
        <f>SUM(G15,I15, K15, Q15)</f>
        <v>103.25</v>
      </c>
      <c r="F15" s="38">
        <v>5</v>
      </c>
      <c r="G15" s="53">
        <f>IFERROR(VLOOKUP(F15,points,3,FALSE),"")</f>
        <v>81</v>
      </c>
      <c r="H15" s="55">
        <v>24</v>
      </c>
      <c r="I15" s="53">
        <f>IFERROR(VLOOKUP(H15,points,2,FALSE),"")</f>
        <v>8</v>
      </c>
      <c r="J15" s="55">
        <v>16</v>
      </c>
      <c r="K15" s="53">
        <f>IFERROR(VLOOKUP(J15,points,2,FALSE),"")</f>
        <v>14.25</v>
      </c>
      <c r="L15" s="55"/>
      <c r="M15" s="67"/>
      <c r="N15" s="55"/>
      <c r="O15" s="67"/>
      <c r="P15" s="55"/>
      <c r="Q15" s="55"/>
      <c r="R15" s="55"/>
      <c r="S15" s="55"/>
      <c r="T15" s="55"/>
      <c r="U15" s="67"/>
      <c r="V15" s="61"/>
    </row>
    <row r="16" spans="2:22" x14ac:dyDescent="0.25">
      <c r="B16" s="68">
        <v>6</v>
      </c>
      <c r="C16" s="72" t="s">
        <v>365</v>
      </c>
      <c r="D16" s="38" t="s">
        <v>508</v>
      </c>
      <c r="E16" s="38">
        <f>SUM(G16,I16, K16, Q16)</f>
        <v>82</v>
      </c>
      <c r="F16" s="38">
        <v>6</v>
      </c>
      <c r="G16" s="53">
        <f>IFERROR(VLOOKUP(F16,points,3,FALSE),"")</f>
        <v>72</v>
      </c>
      <c r="H16" s="55">
        <v>37</v>
      </c>
      <c r="I16" s="53">
        <f>IFERROR(VLOOKUP(H16,points,2,FALSE),"")</f>
        <v>4</v>
      </c>
      <c r="J16" s="55">
        <v>32</v>
      </c>
      <c r="K16" s="53">
        <f>IFERROR(VLOOKUP(J16,points,2,FALSE),"")</f>
        <v>6</v>
      </c>
      <c r="L16" s="55"/>
      <c r="M16" s="67"/>
      <c r="N16" s="55"/>
      <c r="O16" s="67"/>
      <c r="P16" s="55"/>
      <c r="Q16" s="55"/>
      <c r="R16" s="55"/>
      <c r="S16" s="67"/>
      <c r="T16" s="67"/>
      <c r="U16" s="67"/>
      <c r="V16" s="61"/>
    </row>
    <row r="17" spans="2:28" x14ac:dyDescent="0.25">
      <c r="B17" s="68">
        <v>7</v>
      </c>
      <c r="C17" s="72" t="s">
        <v>321</v>
      </c>
      <c r="D17" s="38" t="s">
        <v>322</v>
      </c>
      <c r="E17" s="38">
        <f>SUM(G17,I17, K17, Q17)</f>
        <v>76.5</v>
      </c>
      <c r="F17" s="38">
        <v>7</v>
      </c>
      <c r="G17" s="53">
        <f>IFERROR(VLOOKUP(F17,points,3,FALSE),"")</f>
        <v>64.5</v>
      </c>
      <c r="H17" s="55">
        <v>32</v>
      </c>
      <c r="I17" s="53">
        <f>IFERROR(VLOOKUP(H17,points,2,FALSE),"")</f>
        <v>6</v>
      </c>
      <c r="J17" s="55">
        <v>32</v>
      </c>
      <c r="K17" s="53">
        <f>IFERROR(VLOOKUP(J17,points,2,FALSE),"")</f>
        <v>6</v>
      </c>
      <c r="L17" s="55"/>
      <c r="M17" s="67"/>
      <c r="N17" s="55"/>
      <c r="O17" s="67"/>
      <c r="P17" s="55"/>
      <c r="Q17" s="55"/>
      <c r="R17" s="55"/>
      <c r="S17" s="55"/>
      <c r="T17" s="55"/>
      <c r="U17" s="67"/>
      <c r="V17" s="58"/>
      <c r="W17" s="36"/>
      <c r="X17" s="35"/>
      <c r="Y17" s="36"/>
      <c r="Z17" s="36"/>
    </row>
    <row r="18" spans="2:28" x14ac:dyDescent="0.25">
      <c r="B18" s="68">
        <v>8</v>
      </c>
      <c r="C18" s="72" t="s">
        <v>335</v>
      </c>
      <c r="D18" s="38" t="s">
        <v>336</v>
      </c>
      <c r="E18" s="38">
        <f>SUM(G18,I18, K18, Q18)</f>
        <v>60</v>
      </c>
      <c r="F18" s="38">
        <v>8</v>
      </c>
      <c r="G18" s="53">
        <f>IFERROR(VLOOKUP(F18,points,3,FALSE),"")</f>
        <v>54</v>
      </c>
      <c r="H18" s="55"/>
      <c r="I18" s="53" t="str">
        <f>IFERROR(VLOOKUP(H18,points,2,FALSE),"")</f>
        <v/>
      </c>
      <c r="J18" s="55">
        <v>32</v>
      </c>
      <c r="K18" s="53">
        <f>IFERROR(VLOOKUP(J18,points,2,FALSE),"")</f>
        <v>6</v>
      </c>
      <c r="L18" s="55"/>
      <c r="M18" s="67"/>
      <c r="N18" s="55"/>
      <c r="O18" s="67"/>
      <c r="P18" s="55"/>
      <c r="Q18" s="55"/>
      <c r="R18" s="55"/>
      <c r="S18" s="67"/>
      <c r="T18" s="67"/>
      <c r="U18" s="67"/>
      <c r="V18" s="58"/>
      <c r="W18" s="36"/>
      <c r="X18" s="35"/>
      <c r="Y18" s="36"/>
      <c r="Z18" s="36"/>
    </row>
    <row r="19" spans="2:28" x14ac:dyDescent="0.25">
      <c r="B19" s="68">
        <v>9</v>
      </c>
      <c r="C19" s="72" t="s">
        <v>505</v>
      </c>
      <c r="D19" s="38" t="s">
        <v>325</v>
      </c>
      <c r="E19" s="38">
        <f>SUM(G19,I19, K19, Q19)</f>
        <v>49</v>
      </c>
      <c r="F19" s="38">
        <v>9</v>
      </c>
      <c r="G19" s="53">
        <f>IFERROR(VLOOKUP(F19,points,3,FALSE),"")</f>
        <v>45</v>
      </c>
      <c r="H19" s="55"/>
      <c r="I19" s="53" t="str">
        <f>IFERROR(VLOOKUP(H19,points,2,FALSE),"")</f>
        <v/>
      </c>
      <c r="J19" s="55">
        <v>64</v>
      </c>
      <c r="K19" s="53">
        <f>IFERROR(VLOOKUP(J19,points,2,FALSE),"")</f>
        <v>4</v>
      </c>
      <c r="L19" s="55"/>
      <c r="M19" s="67"/>
      <c r="N19" s="55"/>
      <c r="O19" s="67"/>
      <c r="P19" s="55"/>
      <c r="Q19" s="55"/>
      <c r="R19" s="55"/>
      <c r="S19" s="55"/>
      <c r="T19" s="55"/>
      <c r="U19" s="67"/>
      <c r="V19" s="58"/>
      <c r="W19" s="36"/>
      <c r="X19" s="35"/>
      <c r="Y19" s="36"/>
      <c r="Z19" s="36"/>
    </row>
    <row r="20" spans="2:28" x14ac:dyDescent="0.25">
      <c r="B20" s="68">
        <v>10</v>
      </c>
      <c r="C20" s="72" t="s">
        <v>333</v>
      </c>
      <c r="D20" s="38" t="s">
        <v>334</v>
      </c>
      <c r="E20" s="38">
        <f>SUM(G20,I20, K20, Q20)</f>
        <v>45</v>
      </c>
      <c r="F20" s="38">
        <v>10</v>
      </c>
      <c r="G20" s="53">
        <f>IFERROR(VLOOKUP(F20,points,3,FALSE),"")</f>
        <v>39</v>
      </c>
      <c r="H20" s="55"/>
      <c r="I20" s="53" t="str">
        <f>IFERROR(VLOOKUP(H20,points,2,FALSE),"")</f>
        <v/>
      </c>
      <c r="J20" s="55">
        <v>32</v>
      </c>
      <c r="K20" s="53">
        <f>IFERROR(VLOOKUP(J20,points,2,FALSE),"")</f>
        <v>6</v>
      </c>
      <c r="L20" s="55"/>
      <c r="M20" s="67"/>
      <c r="N20" s="55"/>
      <c r="O20" s="67"/>
      <c r="P20" s="55"/>
      <c r="Q20" s="55"/>
      <c r="R20" s="55"/>
      <c r="S20" s="55"/>
      <c r="T20" s="55"/>
      <c r="U20" s="67"/>
      <c r="V20" s="58"/>
      <c r="W20" s="36"/>
      <c r="X20" s="35"/>
      <c r="Y20" s="36"/>
      <c r="Z20" s="36"/>
    </row>
    <row r="21" spans="2:28" x14ac:dyDescent="0.25">
      <c r="B21" s="68">
        <v>11</v>
      </c>
      <c r="C21" s="72" t="s">
        <v>323</v>
      </c>
      <c r="D21" s="38" t="s">
        <v>324</v>
      </c>
      <c r="E21" s="38">
        <f>SUM(G21,I21, K21, Q21)</f>
        <v>44.5</v>
      </c>
      <c r="F21" s="38">
        <v>13</v>
      </c>
      <c r="G21" s="53">
        <f>IFERROR(VLOOKUP(F21,points,3,FALSE),"")</f>
        <v>34.5</v>
      </c>
      <c r="H21" s="55">
        <v>44</v>
      </c>
      <c r="I21" s="53">
        <f>IFERROR(VLOOKUP(H21,points,2,FALSE),"")</f>
        <v>4</v>
      </c>
      <c r="J21" s="55">
        <v>32</v>
      </c>
      <c r="K21" s="53">
        <f>IFERROR(VLOOKUP(J21,points,2,FALSE),"")</f>
        <v>6</v>
      </c>
      <c r="L21" s="55"/>
      <c r="M21" s="67"/>
      <c r="N21" s="55"/>
      <c r="O21" s="67"/>
      <c r="P21" s="55"/>
      <c r="Q21" s="55"/>
      <c r="R21" s="55"/>
      <c r="S21" s="55"/>
      <c r="T21" s="55"/>
      <c r="U21" s="67"/>
      <c r="V21" s="58"/>
      <c r="W21" s="36"/>
      <c r="X21" s="35"/>
      <c r="Y21" s="36"/>
      <c r="Z21" s="35"/>
      <c r="AA21" s="36"/>
      <c r="AB21" s="36"/>
    </row>
    <row r="22" spans="2:28" x14ac:dyDescent="0.25">
      <c r="B22" s="68">
        <v>12</v>
      </c>
      <c r="C22" s="72" t="s">
        <v>506</v>
      </c>
      <c r="D22" s="38" t="s">
        <v>507</v>
      </c>
      <c r="E22" s="38">
        <f>SUM(G22,I22, K22, Q22)</f>
        <v>42</v>
      </c>
      <c r="F22" s="38">
        <v>12</v>
      </c>
      <c r="G22" s="53">
        <f>IFERROR(VLOOKUP(F22,points,3,FALSE),"")</f>
        <v>36</v>
      </c>
      <c r="H22" s="55"/>
      <c r="I22" s="53" t="str">
        <f>IFERROR(VLOOKUP(H22,points,2,FALSE),"")</f>
        <v/>
      </c>
      <c r="J22" s="55">
        <v>32</v>
      </c>
      <c r="K22" s="53">
        <f>IFERROR(VLOOKUP(J22,points,2,FALSE),"")</f>
        <v>6</v>
      </c>
      <c r="L22" s="55"/>
      <c r="M22" s="67"/>
      <c r="N22" s="55"/>
      <c r="O22" s="67"/>
      <c r="P22" s="55"/>
      <c r="Q22" s="55"/>
      <c r="R22" s="55"/>
      <c r="S22" s="67"/>
      <c r="T22" s="67"/>
      <c r="U22" s="67"/>
      <c r="V22" s="61"/>
    </row>
    <row r="23" spans="2:28" x14ac:dyDescent="0.25">
      <c r="B23" s="68">
        <v>13</v>
      </c>
      <c r="C23" s="72" t="s">
        <v>339</v>
      </c>
      <c r="D23" s="38" t="s">
        <v>340</v>
      </c>
      <c r="E23" s="38">
        <f>SUM(G23,I23, K23, Q23)</f>
        <v>37.5</v>
      </c>
      <c r="F23" s="38">
        <v>11</v>
      </c>
      <c r="G23" s="53">
        <f>IFERROR(VLOOKUP(F23,points,3,FALSE),"")</f>
        <v>37.5</v>
      </c>
      <c r="H23" s="55"/>
      <c r="I23" s="53" t="str">
        <f>IFERROR(VLOOKUP(H23,points,2,FALSE),"")</f>
        <v/>
      </c>
      <c r="J23" s="55"/>
      <c r="K23" s="53"/>
      <c r="L23" s="55"/>
      <c r="M23" s="67"/>
      <c r="N23" s="55"/>
      <c r="O23" s="67"/>
      <c r="P23" s="55"/>
      <c r="Q23" s="55"/>
      <c r="R23" s="55"/>
      <c r="S23" s="67"/>
      <c r="T23" s="67"/>
      <c r="U23" s="67"/>
      <c r="V23" s="61"/>
    </row>
    <row r="24" spans="2:28" x14ac:dyDescent="0.25">
      <c r="G24" s="62"/>
      <c r="H24" s="62"/>
      <c r="I24" s="62"/>
      <c r="J24" s="61"/>
      <c r="K24" s="61"/>
      <c r="L24" s="62"/>
      <c r="M24" s="61"/>
      <c r="N24" s="62"/>
      <c r="O24" s="61"/>
      <c r="P24" s="61"/>
      <c r="Q24" s="61"/>
      <c r="R24" s="62"/>
      <c r="T24" s="36"/>
      <c r="U24" s="36"/>
      <c r="V24" s="36"/>
      <c r="W24" s="36"/>
      <c r="X24" s="36"/>
      <c r="Y24" s="36"/>
      <c r="Z24" s="36"/>
    </row>
    <row r="25" spans="2:28" x14ac:dyDescent="0.25">
      <c r="C25" s="61"/>
    </row>
    <row r="26" spans="2:28" x14ac:dyDescent="0.25">
      <c r="B26" s="27" t="s">
        <v>349</v>
      </c>
    </row>
    <row r="27" spans="2:28" x14ac:dyDescent="0.25">
      <c r="B27" s="114" t="s">
        <v>350</v>
      </c>
      <c r="C27" s="22" t="s">
        <v>351</v>
      </c>
    </row>
    <row r="28" spans="2:28" x14ac:dyDescent="0.25">
      <c r="B28" s="117" t="s">
        <v>350</v>
      </c>
      <c r="C28" s="22" t="s">
        <v>352</v>
      </c>
    </row>
    <row r="29" spans="2:28" x14ac:dyDescent="0.25">
      <c r="B29" s="28" t="s">
        <v>350</v>
      </c>
      <c r="C29" s="22" t="s">
        <v>353</v>
      </c>
    </row>
  </sheetData>
  <sortState ref="C11:K23">
    <sortCondition descending="1" ref="E11:E23"/>
  </sortState>
  <mergeCells count="13">
    <mergeCell ref="R9:S9"/>
    <mergeCell ref="T9:U9"/>
    <mergeCell ref="P9:Q9"/>
    <mergeCell ref="N9:O9"/>
    <mergeCell ref="L9:M9"/>
    <mergeCell ref="J9:K9"/>
    <mergeCell ref="H9:I9"/>
    <mergeCell ref="E9:E10"/>
    <mergeCell ref="B6:F6"/>
    <mergeCell ref="B9:B10"/>
    <mergeCell ref="C9:C10"/>
    <mergeCell ref="D9:D10"/>
    <mergeCell ref="F9:G9"/>
  </mergeCells>
  <pageMargins left="0" right="0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135"/>
  <sheetViews>
    <sheetView workbookViewId="0">
      <selection activeCell="E11" sqref="E11"/>
    </sheetView>
  </sheetViews>
  <sheetFormatPr defaultColWidth="11" defaultRowHeight="15.75" x14ac:dyDescent="0.25"/>
  <cols>
    <col min="1" max="16384" width="11" style="1"/>
  </cols>
  <sheetData>
    <row r="5" spans="4:6" ht="17.100000000000001" thickBot="1" x14ac:dyDescent="0.25"/>
    <row r="6" spans="4:6" ht="17.100000000000001" thickBot="1" x14ac:dyDescent="0.25">
      <c r="D6" s="110" t="s">
        <v>341</v>
      </c>
      <c r="E6" s="111"/>
      <c r="F6" s="112"/>
    </row>
    <row r="7" spans="4:6" ht="30.75" customHeight="1" thickBot="1" x14ac:dyDescent="0.25">
      <c r="D7" s="2" t="s">
        <v>342</v>
      </c>
      <c r="E7" s="3" t="s">
        <v>343</v>
      </c>
      <c r="F7" s="4" t="s">
        <v>344</v>
      </c>
    </row>
    <row r="8" spans="4:6" ht="15.95" x14ac:dyDescent="0.2">
      <c r="D8" s="5">
        <v>1</v>
      </c>
      <c r="E8" s="6">
        <v>135</v>
      </c>
      <c r="F8" s="7">
        <v>270</v>
      </c>
    </row>
    <row r="9" spans="4:6" ht="15.95" x14ac:dyDescent="0.2">
      <c r="D9" s="8">
        <v>2</v>
      </c>
      <c r="E9" s="9">
        <v>90</v>
      </c>
      <c r="F9" s="10">
        <v>180</v>
      </c>
    </row>
    <row r="10" spans="4:6" ht="15.95" x14ac:dyDescent="0.2">
      <c r="D10" s="8">
        <v>3</v>
      </c>
      <c r="E10" s="9">
        <v>67.5</v>
      </c>
      <c r="F10" s="10">
        <v>135</v>
      </c>
    </row>
    <row r="11" spans="4:6" ht="15.95" x14ac:dyDescent="0.2">
      <c r="D11" s="8">
        <v>4</v>
      </c>
      <c r="E11" s="9">
        <v>50.25</v>
      </c>
      <c r="F11" s="10">
        <v>100.5</v>
      </c>
    </row>
    <row r="12" spans="4:6" ht="15.95" x14ac:dyDescent="0.2">
      <c r="D12" s="8">
        <v>5</v>
      </c>
      <c r="E12" s="9">
        <v>40.5</v>
      </c>
      <c r="F12" s="10">
        <v>81</v>
      </c>
    </row>
    <row r="13" spans="4:6" ht="15.95" x14ac:dyDescent="0.2">
      <c r="D13" s="8">
        <v>6</v>
      </c>
      <c r="E13" s="9">
        <v>36</v>
      </c>
      <c r="F13" s="10">
        <v>72</v>
      </c>
    </row>
    <row r="14" spans="4:6" ht="15.95" x14ac:dyDescent="0.2">
      <c r="D14" s="8">
        <v>7</v>
      </c>
      <c r="E14" s="9">
        <v>32.32</v>
      </c>
      <c r="F14" s="10">
        <v>64.5</v>
      </c>
    </row>
    <row r="15" spans="4:6" ht="15.95" x14ac:dyDescent="0.2">
      <c r="D15" s="8">
        <v>8</v>
      </c>
      <c r="E15" s="9">
        <v>27</v>
      </c>
      <c r="F15" s="10">
        <v>54</v>
      </c>
    </row>
    <row r="16" spans="4:6" ht="15.95" x14ac:dyDescent="0.2">
      <c r="D16" s="8">
        <v>9</v>
      </c>
      <c r="E16" s="9">
        <v>22.5</v>
      </c>
      <c r="F16" s="10">
        <v>45</v>
      </c>
    </row>
    <row r="17" spans="4:6" ht="15.95" x14ac:dyDescent="0.2">
      <c r="D17" s="8">
        <v>10</v>
      </c>
      <c r="E17" s="9">
        <v>19.5</v>
      </c>
      <c r="F17" s="10">
        <v>39</v>
      </c>
    </row>
    <row r="18" spans="4:6" ht="15.95" x14ac:dyDescent="0.2">
      <c r="D18" s="8">
        <v>11</v>
      </c>
      <c r="E18" s="9">
        <v>18.75</v>
      </c>
      <c r="F18" s="10">
        <v>37.5</v>
      </c>
    </row>
    <row r="19" spans="4:6" ht="15.95" x14ac:dyDescent="0.2">
      <c r="D19" s="8">
        <v>12</v>
      </c>
      <c r="E19" s="9">
        <v>18</v>
      </c>
      <c r="F19" s="10">
        <v>36</v>
      </c>
    </row>
    <row r="20" spans="4:6" ht="15.95" x14ac:dyDescent="0.2">
      <c r="D20" s="8">
        <v>13</v>
      </c>
      <c r="E20" s="9">
        <v>17.25</v>
      </c>
      <c r="F20" s="10">
        <v>34.5</v>
      </c>
    </row>
    <row r="21" spans="4:6" ht="15.95" x14ac:dyDescent="0.2">
      <c r="D21" s="8">
        <v>14</v>
      </c>
      <c r="E21" s="9">
        <v>16.5</v>
      </c>
      <c r="F21" s="10">
        <v>33</v>
      </c>
    </row>
    <row r="22" spans="4:6" ht="15.95" x14ac:dyDescent="0.2">
      <c r="D22" s="8">
        <v>15</v>
      </c>
      <c r="E22" s="9">
        <v>15.75</v>
      </c>
      <c r="F22" s="10">
        <v>31.5</v>
      </c>
    </row>
    <row r="23" spans="4:6" ht="15.95" x14ac:dyDescent="0.2">
      <c r="D23" s="8">
        <v>16</v>
      </c>
      <c r="E23" s="9">
        <v>14.25</v>
      </c>
      <c r="F23" s="10">
        <v>28.5</v>
      </c>
    </row>
    <row r="24" spans="4:6" x14ac:dyDescent="0.25">
      <c r="D24" s="8">
        <v>17</v>
      </c>
      <c r="E24" s="9">
        <v>11.25</v>
      </c>
      <c r="F24" s="10">
        <v>22.5</v>
      </c>
    </row>
    <row r="25" spans="4:6" x14ac:dyDescent="0.25">
      <c r="D25" s="8">
        <v>18</v>
      </c>
      <c r="E25" s="9">
        <v>10.5</v>
      </c>
      <c r="F25" s="10">
        <v>21</v>
      </c>
    </row>
    <row r="26" spans="4:6" x14ac:dyDescent="0.25">
      <c r="D26" s="8">
        <v>19</v>
      </c>
      <c r="E26" s="9">
        <v>9.75</v>
      </c>
      <c r="F26" s="10">
        <v>19.5</v>
      </c>
    </row>
    <row r="27" spans="4:6" x14ac:dyDescent="0.25">
      <c r="D27" s="8">
        <v>20</v>
      </c>
      <c r="E27" s="9">
        <v>9</v>
      </c>
      <c r="F27" s="10">
        <v>18</v>
      </c>
    </row>
    <row r="28" spans="4:6" x14ac:dyDescent="0.25">
      <c r="D28" s="8">
        <v>21</v>
      </c>
      <c r="E28" s="9">
        <v>8.75</v>
      </c>
      <c r="F28" s="10">
        <v>17.5</v>
      </c>
    </row>
    <row r="29" spans="4:6" x14ac:dyDescent="0.25">
      <c r="D29" s="8">
        <v>22</v>
      </c>
      <c r="E29" s="9">
        <v>8.5</v>
      </c>
      <c r="F29" s="10">
        <v>17</v>
      </c>
    </row>
    <row r="30" spans="4:6" x14ac:dyDescent="0.25">
      <c r="D30" s="8">
        <v>23</v>
      </c>
      <c r="E30" s="9">
        <v>8.25</v>
      </c>
      <c r="F30" s="10">
        <v>16.5</v>
      </c>
    </row>
    <row r="31" spans="4:6" x14ac:dyDescent="0.25">
      <c r="D31" s="8">
        <v>24</v>
      </c>
      <c r="E31" s="9">
        <v>8</v>
      </c>
      <c r="F31" s="10">
        <v>16</v>
      </c>
    </row>
    <row r="32" spans="4:6" x14ac:dyDescent="0.25">
      <c r="D32" s="8">
        <v>25</v>
      </c>
      <c r="E32" s="9">
        <v>7.75</v>
      </c>
      <c r="F32" s="10">
        <v>15.5</v>
      </c>
    </row>
    <row r="33" spans="4:6" x14ac:dyDescent="0.25">
      <c r="D33" s="8">
        <v>26</v>
      </c>
      <c r="E33" s="9">
        <v>7.5</v>
      </c>
      <c r="F33" s="10">
        <v>15</v>
      </c>
    </row>
    <row r="34" spans="4:6" x14ac:dyDescent="0.25">
      <c r="D34" s="8">
        <v>27</v>
      </c>
      <c r="E34" s="9">
        <v>7.25</v>
      </c>
      <c r="F34" s="10">
        <v>14.5</v>
      </c>
    </row>
    <row r="35" spans="4:6" x14ac:dyDescent="0.25">
      <c r="D35" s="8">
        <v>28</v>
      </c>
      <c r="E35" s="9">
        <v>7</v>
      </c>
      <c r="F35" s="10">
        <v>14</v>
      </c>
    </row>
    <row r="36" spans="4:6" x14ac:dyDescent="0.25">
      <c r="D36" s="8">
        <v>29</v>
      </c>
      <c r="E36" s="9">
        <v>6.5</v>
      </c>
      <c r="F36" s="10">
        <v>13.5</v>
      </c>
    </row>
    <row r="37" spans="4:6" x14ac:dyDescent="0.25">
      <c r="D37" s="8">
        <v>30</v>
      </c>
      <c r="E37" s="9">
        <v>6.6</v>
      </c>
      <c r="F37" s="10">
        <v>13</v>
      </c>
    </row>
    <row r="38" spans="4:6" x14ac:dyDescent="0.25">
      <c r="D38" s="8">
        <v>31</v>
      </c>
      <c r="E38" s="9">
        <v>6.25</v>
      </c>
      <c r="F38" s="10">
        <v>12.5</v>
      </c>
    </row>
    <row r="39" spans="4:6" x14ac:dyDescent="0.25">
      <c r="D39" s="8">
        <v>32</v>
      </c>
      <c r="E39" s="9">
        <v>6</v>
      </c>
      <c r="F39" s="10">
        <v>12</v>
      </c>
    </row>
    <row r="40" spans="4:6" x14ac:dyDescent="0.25">
      <c r="D40" s="8">
        <v>33</v>
      </c>
      <c r="E40" s="9">
        <v>4</v>
      </c>
      <c r="F40" s="10">
        <v>8</v>
      </c>
    </row>
    <row r="41" spans="4:6" x14ac:dyDescent="0.25">
      <c r="D41" s="8">
        <v>34</v>
      </c>
      <c r="E41" s="9">
        <v>4</v>
      </c>
      <c r="F41" s="10">
        <v>8</v>
      </c>
    </row>
    <row r="42" spans="4:6" x14ac:dyDescent="0.25">
      <c r="D42" s="8">
        <v>35</v>
      </c>
      <c r="E42" s="9">
        <v>4</v>
      </c>
      <c r="F42" s="10">
        <v>8</v>
      </c>
    </row>
    <row r="43" spans="4:6" x14ac:dyDescent="0.25">
      <c r="D43" s="8">
        <v>36</v>
      </c>
      <c r="E43" s="9">
        <v>4</v>
      </c>
      <c r="F43" s="10">
        <v>8</v>
      </c>
    </row>
    <row r="44" spans="4:6" x14ac:dyDescent="0.25">
      <c r="D44" s="8">
        <v>37</v>
      </c>
      <c r="E44" s="9">
        <v>4</v>
      </c>
      <c r="F44" s="10">
        <v>8</v>
      </c>
    </row>
    <row r="45" spans="4:6" x14ac:dyDescent="0.25">
      <c r="D45" s="8">
        <v>38</v>
      </c>
      <c r="E45" s="9">
        <v>4</v>
      </c>
      <c r="F45" s="10">
        <v>8</v>
      </c>
    </row>
    <row r="46" spans="4:6" x14ac:dyDescent="0.25">
      <c r="D46" s="8">
        <v>39</v>
      </c>
      <c r="E46" s="9">
        <v>4</v>
      </c>
      <c r="F46" s="10">
        <v>8</v>
      </c>
    </row>
    <row r="47" spans="4:6" x14ac:dyDescent="0.25">
      <c r="D47" s="8">
        <v>40</v>
      </c>
      <c r="E47" s="9">
        <v>4</v>
      </c>
      <c r="F47" s="10">
        <v>8</v>
      </c>
    </row>
    <row r="48" spans="4:6" x14ac:dyDescent="0.25">
      <c r="D48" s="8">
        <v>41</v>
      </c>
      <c r="E48" s="9">
        <v>4</v>
      </c>
      <c r="F48" s="10">
        <v>8</v>
      </c>
    </row>
    <row r="49" spans="4:6" x14ac:dyDescent="0.25">
      <c r="D49" s="8">
        <v>42</v>
      </c>
      <c r="E49" s="9">
        <v>4</v>
      </c>
      <c r="F49" s="10">
        <v>8</v>
      </c>
    </row>
    <row r="50" spans="4:6" x14ac:dyDescent="0.25">
      <c r="D50" s="8">
        <v>43</v>
      </c>
      <c r="E50" s="9">
        <v>4</v>
      </c>
      <c r="F50" s="10">
        <v>8</v>
      </c>
    </row>
    <row r="51" spans="4:6" x14ac:dyDescent="0.25">
      <c r="D51" s="8">
        <v>44</v>
      </c>
      <c r="E51" s="9">
        <v>4</v>
      </c>
      <c r="F51" s="10">
        <v>8</v>
      </c>
    </row>
    <row r="52" spans="4:6" x14ac:dyDescent="0.25">
      <c r="D52" s="8">
        <v>45</v>
      </c>
      <c r="E52" s="9">
        <v>4</v>
      </c>
      <c r="F52" s="10">
        <v>8</v>
      </c>
    </row>
    <row r="53" spans="4:6" x14ac:dyDescent="0.25">
      <c r="D53" s="8">
        <v>46</v>
      </c>
      <c r="E53" s="9">
        <v>4</v>
      </c>
      <c r="F53" s="10">
        <v>8</v>
      </c>
    </row>
    <row r="54" spans="4:6" x14ac:dyDescent="0.25">
      <c r="D54" s="8">
        <v>47</v>
      </c>
      <c r="E54" s="9">
        <v>4</v>
      </c>
      <c r="F54" s="10">
        <v>8</v>
      </c>
    </row>
    <row r="55" spans="4:6" x14ac:dyDescent="0.25">
      <c r="D55" s="8">
        <v>48</v>
      </c>
      <c r="E55" s="9">
        <v>4</v>
      </c>
      <c r="F55" s="10">
        <v>8</v>
      </c>
    </row>
    <row r="56" spans="4:6" x14ac:dyDescent="0.25">
      <c r="D56" s="8">
        <v>49</v>
      </c>
      <c r="E56" s="9">
        <v>4</v>
      </c>
      <c r="F56" s="10">
        <v>8</v>
      </c>
    </row>
    <row r="57" spans="4:6" x14ac:dyDescent="0.25">
      <c r="D57" s="8">
        <v>50</v>
      </c>
      <c r="E57" s="9">
        <v>4</v>
      </c>
      <c r="F57" s="10">
        <v>8</v>
      </c>
    </row>
    <row r="58" spans="4:6" x14ac:dyDescent="0.25">
      <c r="D58" s="8">
        <v>51</v>
      </c>
      <c r="E58" s="9">
        <v>4</v>
      </c>
      <c r="F58" s="10">
        <v>8</v>
      </c>
    </row>
    <row r="59" spans="4:6" x14ac:dyDescent="0.25">
      <c r="D59" s="8">
        <v>52</v>
      </c>
      <c r="E59" s="9">
        <v>4</v>
      </c>
      <c r="F59" s="10">
        <v>8</v>
      </c>
    </row>
    <row r="60" spans="4:6" x14ac:dyDescent="0.25">
      <c r="D60" s="8">
        <v>53</v>
      </c>
      <c r="E60" s="9">
        <v>4</v>
      </c>
      <c r="F60" s="10">
        <v>8</v>
      </c>
    </row>
    <row r="61" spans="4:6" x14ac:dyDescent="0.25">
      <c r="D61" s="8">
        <v>54</v>
      </c>
      <c r="E61" s="9">
        <v>4</v>
      </c>
      <c r="F61" s="10">
        <v>8</v>
      </c>
    </row>
    <row r="62" spans="4:6" x14ac:dyDescent="0.25">
      <c r="D62" s="8">
        <v>55</v>
      </c>
      <c r="E62" s="9">
        <v>4</v>
      </c>
      <c r="F62" s="10">
        <v>8</v>
      </c>
    </row>
    <row r="63" spans="4:6" x14ac:dyDescent="0.25">
      <c r="D63" s="8">
        <v>56</v>
      </c>
      <c r="E63" s="9">
        <v>4</v>
      </c>
      <c r="F63" s="10">
        <v>8</v>
      </c>
    </row>
    <row r="64" spans="4:6" x14ac:dyDescent="0.25">
      <c r="D64" s="8">
        <v>57</v>
      </c>
      <c r="E64" s="9">
        <v>4</v>
      </c>
      <c r="F64" s="10">
        <v>8</v>
      </c>
    </row>
    <row r="65" spans="4:6" x14ac:dyDescent="0.25">
      <c r="D65" s="8">
        <v>58</v>
      </c>
      <c r="E65" s="9">
        <v>4</v>
      </c>
      <c r="F65" s="10">
        <v>8</v>
      </c>
    </row>
    <row r="66" spans="4:6" x14ac:dyDescent="0.25">
      <c r="D66" s="8">
        <v>59</v>
      </c>
      <c r="E66" s="9">
        <v>4</v>
      </c>
      <c r="F66" s="10">
        <v>8</v>
      </c>
    </row>
    <row r="67" spans="4:6" x14ac:dyDescent="0.25">
      <c r="D67" s="8">
        <v>60</v>
      </c>
      <c r="E67" s="9">
        <v>4</v>
      </c>
      <c r="F67" s="10">
        <v>8</v>
      </c>
    </row>
    <row r="68" spans="4:6" x14ac:dyDescent="0.25">
      <c r="D68" s="8">
        <v>61</v>
      </c>
      <c r="E68" s="9">
        <v>4</v>
      </c>
      <c r="F68" s="10">
        <v>8</v>
      </c>
    </row>
    <row r="69" spans="4:6" x14ac:dyDescent="0.25">
      <c r="D69" s="8">
        <v>62</v>
      </c>
      <c r="E69" s="9">
        <v>4</v>
      </c>
      <c r="F69" s="10">
        <v>8</v>
      </c>
    </row>
    <row r="70" spans="4:6" x14ac:dyDescent="0.25">
      <c r="D70" s="8">
        <v>63</v>
      </c>
      <c r="E70" s="9">
        <v>4</v>
      </c>
      <c r="F70" s="10">
        <v>8</v>
      </c>
    </row>
    <row r="71" spans="4:6" x14ac:dyDescent="0.25">
      <c r="D71" s="8">
        <v>64</v>
      </c>
      <c r="E71" s="9">
        <v>4</v>
      </c>
      <c r="F71" s="10">
        <v>8</v>
      </c>
    </row>
    <row r="72" spans="4:6" x14ac:dyDescent="0.25">
      <c r="D72" s="8">
        <v>65</v>
      </c>
      <c r="E72" s="9">
        <v>2</v>
      </c>
      <c r="F72" s="10">
        <v>4</v>
      </c>
    </row>
    <row r="73" spans="4:6" x14ac:dyDescent="0.25">
      <c r="D73" s="8">
        <v>66</v>
      </c>
      <c r="E73" s="9">
        <v>2</v>
      </c>
      <c r="F73" s="10">
        <v>4</v>
      </c>
    </row>
    <row r="74" spans="4:6" x14ac:dyDescent="0.25">
      <c r="D74" s="8">
        <v>67</v>
      </c>
      <c r="E74" s="9">
        <v>2</v>
      </c>
      <c r="F74" s="10">
        <v>4</v>
      </c>
    </row>
    <row r="75" spans="4:6" x14ac:dyDescent="0.25">
      <c r="D75" s="8">
        <v>68</v>
      </c>
      <c r="E75" s="9">
        <v>2</v>
      </c>
      <c r="F75" s="10">
        <v>4</v>
      </c>
    </row>
    <row r="76" spans="4:6" x14ac:dyDescent="0.25">
      <c r="D76" s="8">
        <v>69</v>
      </c>
      <c r="E76" s="9">
        <v>2</v>
      </c>
      <c r="F76" s="10">
        <v>4</v>
      </c>
    </row>
    <row r="77" spans="4:6" x14ac:dyDescent="0.25">
      <c r="D77" s="8">
        <v>70</v>
      </c>
      <c r="E77" s="9">
        <v>2</v>
      </c>
      <c r="F77" s="10">
        <v>4</v>
      </c>
    </row>
    <row r="78" spans="4:6" x14ac:dyDescent="0.25">
      <c r="D78" s="8">
        <v>71</v>
      </c>
      <c r="E78" s="9">
        <v>2</v>
      </c>
      <c r="F78" s="10">
        <v>4</v>
      </c>
    </row>
    <row r="79" spans="4:6" x14ac:dyDescent="0.25">
      <c r="D79" s="8">
        <v>72</v>
      </c>
      <c r="E79" s="9">
        <v>2</v>
      </c>
      <c r="F79" s="10">
        <v>4</v>
      </c>
    </row>
    <row r="80" spans="4:6" x14ac:dyDescent="0.25">
      <c r="D80" s="8">
        <v>73</v>
      </c>
      <c r="E80" s="9">
        <v>2</v>
      </c>
      <c r="F80" s="10">
        <v>4</v>
      </c>
    </row>
    <row r="81" spans="4:6" x14ac:dyDescent="0.25">
      <c r="D81" s="8">
        <v>74</v>
      </c>
      <c r="E81" s="9">
        <v>2</v>
      </c>
      <c r="F81" s="10">
        <v>4</v>
      </c>
    </row>
    <row r="82" spans="4:6" x14ac:dyDescent="0.25">
      <c r="D82" s="8">
        <v>75</v>
      </c>
      <c r="E82" s="9">
        <v>2</v>
      </c>
      <c r="F82" s="10">
        <v>4</v>
      </c>
    </row>
    <row r="83" spans="4:6" x14ac:dyDescent="0.25">
      <c r="D83" s="8">
        <v>76</v>
      </c>
      <c r="E83" s="9">
        <v>2</v>
      </c>
      <c r="F83" s="10">
        <v>4</v>
      </c>
    </row>
    <row r="84" spans="4:6" x14ac:dyDescent="0.25">
      <c r="D84" s="8">
        <v>77</v>
      </c>
      <c r="E84" s="9">
        <v>2</v>
      </c>
      <c r="F84" s="10">
        <v>4</v>
      </c>
    </row>
    <row r="85" spans="4:6" x14ac:dyDescent="0.25">
      <c r="D85" s="8">
        <v>78</v>
      </c>
      <c r="E85" s="9">
        <v>2</v>
      </c>
      <c r="F85" s="10">
        <v>4</v>
      </c>
    </row>
    <row r="86" spans="4:6" x14ac:dyDescent="0.25">
      <c r="D86" s="8">
        <v>79</v>
      </c>
      <c r="E86" s="9">
        <v>2</v>
      </c>
      <c r="F86" s="10">
        <v>4</v>
      </c>
    </row>
    <row r="87" spans="4:6" x14ac:dyDescent="0.25">
      <c r="D87" s="8">
        <v>80</v>
      </c>
      <c r="E87" s="9">
        <v>2</v>
      </c>
      <c r="F87" s="10">
        <v>4</v>
      </c>
    </row>
    <row r="88" spans="4:6" x14ac:dyDescent="0.25">
      <c r="D88" s="8">
        <v>81</v>
      </c>
      <c r="E88" s="9">
        <v>2</v>
      </c>
      <c r="F88" s="10">
        <v>4</v>
      </c>
    </row>
    <row r="89" spans="4:6" x14ac:dyDescent="0.25">
      <c r="D89" s="8">
        <v>82</v>
      </c>
      <c r="E89" s="9">
        <v>2</v>
      </c>
      <c r="F89" s="10">
        <v>4</v>
      </c>
    </row>
    <row r="90" spans="4:6" x14ac:dyDescent="0.25">
      <c r="D90" s="8">
        <v>83</v>
      </c>
      <c r="E90" s="9">
        <v>2</v>
      </c>
      <c r="F90" s="10">
        <v>4</v>
      </c>
    </row>
    <row r="91" spans="4:6" x14ac:dyDescent="0.25">
      <c r="D91" s="8">
        <v>84</v>
      </c>
      <c r="E91" s="9">
        <v>2</v>
      </c>
      <c r="F91" s="10">
        <v>4</v>
      </c>
    </row>
    <row r="92" spans="4:6" x14ac:dyDescent="0.25">
      <c r="D92" s="8">
        <v>85</v>
      </c>
      <c r="E92" s="9">
        <v>2</v>
      </c>
      <c r="F92" s="10">
        <v>4</v>
      </c>
    </row>
    <row r="93" spans="4:6" x14ac:dyDescent="0.25">
      <c r="D93" s="8">
        <v>86</v>
      </c>
      <c r="E93" s="9">
        <v>2</v>
      </c>
      <c r="F93" s="10">
        <v>4</v>
      </c>
    </row>
    <row r="94" spans="4:6" x14ac:dyDescent="0.25">
      <c r="D94" s="8">
        <v>87</v>
      </c>
      <c r="E94" s="9">
        <v>2</v>
      </c>
      <c r="F94" s="10">
        <v>4</v>
      </c>
    </row>
    <row r="95" spans="4:6" x14ac:dyDescent="0.25">
      <c r="D95" s="8">
        <v>88</v>
      </c>
      <c r="E95" s="9">
        <v>2</v>
      </c>
      <c r="F95" s="10">
        <v>4</v>
      </c>
    </row>
    <row r="96" spans="4:6" x14ac:dyDescent="0.25">
      <c r="D96" s="8">
        <v>89</v>
      </c>
      <c r="E96" s="9">
        <v>2</v>
      </c>
      <c r="F96" s="10">
        <v>4</v>
      </c>
    </row>
    <row r="97" spans="4:6" x14ac:dyDescent="0.25">
      <c r="D97" s="8">
        <v>90</v>
      </c>
      <c r="E97" s="9">
        <v>2</v>
      </c>
      <c r="F97" s="10">
        <v>4</v>
      </c>
    </row>
    <row r="98" spans="4:6" x14ac:dyDescent="0.25">
      <c r="D98" s="8">
        <v>91</v>
      </c>
      <c r="E98" s="9">
        <v>2</v>
      </c>
      <c r="F98" s="10">
        <v>4</v>
      </c>
    </row>
    <row r="99" spans="4:6" x14ac:dyDescent="0.25">
      <c r="D99" s="8">
        <v>92</v>
      </c>
      <c r="E99" s="9">
        <v>2</v>
      </c>
      <c r="F99" s="10">
        <v>4</v>
      </c>
    </row>
    <row r="100" spans="4:6" x14ac:dyDescent="0.25">
      <c r="D100" s="8">
        <v>93</v>
      </c>
      <c r="E100" s="9">
        <v>2</v>
      </c>
      <c r="F100" s="10">
        <v>4</v>
      </c>
    </row>
    <row r="101" spans="4:6" x14ac:dyDescent="0.25">
      <c r="D101" s="8">
        <v>94</v>
      </c>
      <c r="E101" s="9">
        <v>2</v>
      </c>
      <c r="F101" s="10">
        <v>4</v>
      </c>
    </row>
    <row r="102" spans="4:6" x14ac:dyDescent="0.25">
      <c r="D102" s="8">
        <v>95</v>
      </c>
      <c r="E102" s="9">
        <v>2</v>
      </c>
      <c r="F102" s="10">
        <v>4</v>
      </c>
    </row>
    <row r="103" spans="4:6" x14ac:dyDescent="0.25">
      <c r="D103" s="8">
        <v>96</v>
      </c>
      <c r="E103" s="9">
        <v>2</v>
      </c>
      <c r="F103" s="10">
        <v>4</v>
      </c>
    </row>
    <row r="104" spans="4:6" x14ac:dyDescent="0.25">
      <c r="D104" s="8">
        <v>97</v>
      </c>
      <c r="E104" s="9">
        <v>2</v>
      </c>
      <c r="F104" s="10">
        <v>4</v>
      </c>
    </row>
    <row r="105" spans="4:6" x14ac:dyDescent="0.25">
      <c r="D105" s="8">
        <v>98</v>
      </c>
      <c r="E105" s="9">
        <v>2</v>
      </c>
      <c r="F105" s="10">
        <v>4</v>
      </c>
    </row>
    <row r="106" spans="4:6" x14ac:dyDescent="0.25">
      <c r="D106" s="8">
        <v>99</v>
      </c>
      <c r="E106" s="9">
        <v>2</v>
      </c>
      <c r="F106" s="10">
        <v>4</v>
      </c>
    </row>
    <row r="107" spans="4:6" x14ac:dyDescent="0.25">
      <c r="D107" s="8">
        <v>100</v>
      </c>
      <c r="E107" s="9">
        <v>2</v>
      </c>
      <c r="F107" s="10">
        <v>4</v>
      </c>
    </row>
    <row r="108" spans="4:6" x14ac:dyDescent="0.25">
      <c r="D108" s="8">
        <v>101</v>
      </c>
      <c r="E108" s="9">
        <v>2</v>
      </c>
      <c r="F108" s="10">
        <v>4</v>
      </c>
    </row>
    <row r="109" spans="4:6" x14ac:dyDescent="0.25">
      <c r="D109" s="8">
        <v>102</v>
      </c>
      <c r="E109" s="9">
        <v>2</v>
      </c>
      <c r="F109" s="10">
        <v>4</v>
      </c>
    </row>
    <row r="110" spans="4:6" x14ac:dyDescent="0.25">
      <c r="D110" s="8">
        <v>103</v>
      </c>
      <c r="E110" s="9">
        <v>2</v>
      </c>
      <c r="F110" s="10">
        <v>4</v>
      </c>
    </row>
    <row r="111" spans="4:6" x14ac:dyDescent="0.25">
      <c r="D111" s="8">
        <v>104</v>
      </c>
      <c r="E111" s="9">
        <v>2</v>
      </c>
      <c r="F111" s="10">
        <v>4</v>
      </c>
    </row>
    <row r="112" spans="4:6" x14ac:dyDescent="0.25">
      <c r="D112" s="8">
        <v>105</v>
      </c>
      <c r="E112" s="9">
        <v>2</v>
      </c>
      <c r="F112" s="10">
        <v>4</v>
      </c>
    </row>
    <row r="113" spans="4:6" x14ac:dyDescent="0.25">
      <c r="D113" s="8">
        <v>106</v>
      </c>
      <c r="E113" s="9">
        <v>2</v>
      </c>
      <c r="F113" s="10">
        <v>4</v>
      </c>
    </row>
    <row r="114" spans="4:6" x14ac:dyDescent="0.25">
      <c r="D114" s="8">
        <v>107</v>
      </c>
      <c r="E114" s="9">
        <v>2</v>
      </c>
      <c r="F114" s="10">
        <v>4</v>
      </c>
    </row>
    <row r="115" spans="4:6" x14ac:dyDescent="0.25">
      <c r="D115" s="8">
        <v>108</v>
      </c>
      <c r="E115" s="9">
        <v>2</v>
      </c>
      <c r="F115" s="10">
        <v>4</v>
      </c>
    </row>
    <row r="116" spans="4:6" x14ac:dyDescent="0.25">
      <c r="D116" s="8">
        <v>109</v>
      </c>
      <c r="E116" s="9">
        <v>2</v>
      </c>
      <c r="F116" s="10">
        <v>4</v>
      </c>
    </row>
    <row r="117" spans="4:6" x14ac:dyDescent="0.25">
      <c r="D117" s="8">
        <v>110</v>
      </c>
      <c r="E117" s="9">
        <v>2</v>
      </c>
      <c r="F117" s="10">
        <v>4</v>
      </c>
    </row>
    <row r="118" spans="4:6" x14ac:dyDescent="0.25">
      <c r="D118" s="8">
        <v>111</v>
      </c>
      <c r="E118" s="9">
        <v>2</v>
      </c>
      <c r="F118" s="10">
        <v>4</v>
      </c>
    </row>
    <row r="119" spans="4:6" x14ac:dyDescent="0.25">
      <c r="D119" s="8">
        <v>112</v>
      </c>
      <c r="E119" s="9">
        <v>2</v>
      </c>
      <c r="F119" s="10">
        <v>4</v>
      </c>
    </row>
    <row r="120" spans="4:6" x14ac:dyDescent="0.25">
      <c r="D120" s="8">
        <v>113</v>
      </c>
      <c r="E120" s="9">
        <v>2</v>
      </c>
      <c r="F120" s="10">
        <v>4</v>
      </c>
    </row>
    <row r="121" spans="4:6" x14ac:dyDescent="0.25">
      <c r="D121" s="8">
        <v>114</v>
      </c>
      <c r="E121" s="9">
        <v>2</v>
      </c>
      <c r="F121" s="10">
        <v>4</v>
      </c>
    </row>
    <row r="122" spans="4:6" x14ac:dyDescent="0.25">
      <c r="D122" s="8">
        <v>115</v>
      </c>
      <c r="E122" s="9">
        <v>2</v>
      </c>
      <c r="F122" s="10">
        <v>4</v>
      </c>
    </row>
    <row r="123" spans="4:6" x14ac:dyDescent="0.25">
      <c r="D123" s="8">
        <v>116</v>
      </c>
      <c r="E123" s="9">
        <v>2</v>
      </c>
      <c r="F123" s="10">
        <v>4</v>
      </c>
    </row>
    <row r="124" spans="4:6" x14ac:dyDescent="0.25">
      <c r="D124" s="8">
        <v>117</v>
      </c>
      <c r="E124" s="9">
        <v>2</v>
      </c>
      <c r="F124" s="10">
        <v>4</v>
      </c>
    </row>
    <row r="125" spans="4:6" x14ac:dyDescent="0.25">
      <c r="D125" s="8">
        <v>118</v>
      </c>
      <c r="E125" s="9">
        <v>2</v>
      </c>
      <c r="F125" s="10">
        <v>4</v>
      </c>
    </row>
    <row r="126" spans="4:6" x14ac:dyDescent="0.25">
      <c r="D126" s="8">
        <v>119</v>
      </c>
      <c r="E126" s="9">
        <v>2</v>
      </c>
      <c r="F126" s="10">
        <v>4</v>
      </c>
    </row>
    <row r="127" spans="4:6" x14ac:dyDescent="0.25">
      <c r="D127" s="8">
        <v>120</v>
      </c>
      <c r="E127" s="9">
        <v>2</v>
      </c>
      <c r="F127" s="10">
        <v>4</v>
      </c>
    </row>
    <row r="128" spans="4:6" x14ac:dyDescent="0.25">
      <c r="D128" s="8">
        <v>121</v>
      </c>
      <c r="E128" s="9">
        <v>2</v>
      </c>
      <c r="F128" s="10">
        <v>4</v>
      </c>
    </row>
    <row r="129" spans="4:6" x14ac:dyDescent="0.25">
      <c r="D129" s="8">
        <v>122</v>
      </c>
      <c r="E129" s="9">
        <v>2</v>
      </c>
      <c r="F129" s="10">
        <v>4</v>
      </c>
    </row>
    <row r="130" spans="4:6" x14ac:dyDescent="0.25">
      <c r="D130" s="8">
        <v>123</v>
      </c>
      <c r="E130" s="9">
        <v>2</v>
      </c>
      <c r="F130" s="10">
        <v>4</v>
      </c>
    </row>
    <row r="131" spans="4:6" x14ac:dyDescent="0.25">
      <c r="D131" s="8">
        <v>124</v>
      </c>
      <c r="E131" s="9">
        <v>2</v>
      </c>
      <c r="F131" s="10">
        <v>4</v>
      </c>
    </row>
    <row r="132" spans="4:6" x14ac:dyDescent="0.25">
      <c r="D132" s="8">
        <v>125</v>
      </c>
      <c r="E132" s="9">
        <v>2</v>
      </c>
      <c r="F132" s="10">
        <v>4</v>
      </c>
    </row>
    <row r="133" spans="4:6" x14ac:dyDescent="0.25">
      <c r="D133" s="8">
        <v>126</v>
      </c>
      <c r="E133" s="9">
        <v>2</v>
      </c>
      <c r="F133" s="10">
        <v>4</v>
      </c>
    </row>
    <row r="134" spans="4:6" x14ac:dyDescent="0.25">
      <c r="D134" s="8">
        <v>127</v>
      </c>
      <c r="E134" s="9">
        <v>2</v>
      </c>
      <c r="F134" s="10">
        <v>4</v>
      </c>
    </row>
    <row r="135" spans="4:6" ht="16.5" thickBot="1" x14ac:dyDescent="0.3">
      <c r="D135" s="11">
        <v>128</v>
      </c>
      <c r="E135" s="12">
        <v>2</v>
      </c>
      <c r="F135" s="13">
        <v>4</v>
      </c>
    </row>
  </sheetData>
  <mergeCells count="1">
    <mergeCell ref="D6:F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B4" sqref="B4"/>
    </sheetView>
  </sheetViews>
  <sheetFormatPr defaultRowHeight="15" x14ac:dyDescent="0.25"/>
  <sheetData>
    <row r="2" spans="2:2" x14ac:dyDescent="0.25">
      <c r="B2" t="e">
        <f>VLOOKUP($C11,C$40:D$54,2,FALSE)</f>
        <v>#N/A</v>
      </c>
    </row>
    <row r="4" spans="2:2" x14ac:dyDescent="0.25">
      <c r="B4" t="str">
        <f>IFERROR(VLOOKUP(F11,points,3,FALSE),"")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97"/>
  <sheetViews>
    <sheetView topLeftCell="A40" workbookViewId="0">
      <selection activeCell="G47" sqref="G47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4.7109375" style="22" customWidth="1"/>
    <col min="4" max="4" width="14" style="22" customWidth="1"/>
    <col min="5" max="5" width="15.85546875" style="22" customWidth="1"/>
    <col min="6" max="9" width="7.85546875" style="17" customWidth="1"/>
    <col min="10" max="11" width="8.85546875" style="17"/>
    <col min="12" max="12" width="10.28515625" style="17" customWidth="1"/>
    <col min="13" max="18" width="8.85546875" style="22"/>
    <col min="19" max="19" width="11.42578125" style="22" customWidth="1"/>
    <col min="20" max="20" width="8.85546875" style="22"/>
    <col min="21" max="21" width="10.28515625" style="22" customWidth="1"/>
    <col min="22" max="23" width="14.85546875" style="22" customWidth="1"/>
    <col min="24" max="16384" width="8.85546875" style="22"/>
  </cols>
  <sheetData>
    <row r="2" spans="2:23" x14ac:dyDescent="0.25">
      <c r="E2" s="14"/>
    </row>
    <row r="3" spans="2:23" x14ac:dyDescent="0.25">
      <c r="B3" s="14" t="s">
        <v>374</v>
      </c>
      <c r="C3" s="14"/>
      <c r="D3" s="14"/>
      <c r="F3" s="16"/>
    </row>
    <row r="4" spans="2:23" x14ac:dyDescent="0.25">
      <c r="B4" s="24" t="s">
        <v>373</v>
      </c>
      <c r="C4" s="14"/>
      <c r="D4" s="14"/>
      <c r="F4" s="16"/>
    </row>
    <row r="5" spans="2:23" x14ac:dyDescent="0.25">
      <c r="C5" s="14"/>
      <c r="D5" s="14"/>
      <c r="F5" s="16"/>
    </row>
    <row r="7" spans="2:23" x14ac:dyDescent="0.25">
      <c r="B7" s="25" t="s">
        <v>40</v>
      </c>
      <c r="C7" s="26"/>
    </row>
    <row r="9" spans="2:23" ht="15" customHeight="1" x14ac:dyDescent="0.25">
      <c r="B9" s="100" t="s">
        <v>348</v>
      </c>
      <c r="C9" s="101" t="s">
        <v>1</v>
      </c>
      <c r="D9" s="101" t="s">
        <v>2</v>
      </c>
      <c r="E9" s="96" t="s">
        <v>358</v>
      </c>
      <c r="F9" s="102" t="s">
        <v>345</v>
      </c>
      <c r="G9" s="102"/>
      <c r="H9" s="88" t="s">
        <v>509</v>
      </c>
      <c r="I9" s="89"/>
      <c r="J9" s="88" t="s">
        <v>513</v>
      </c>
      <c r="K9" s="89"/>
      <c r="L9" s="88"/>
      <c r="M9" s="89"/>
      <c r="N9" s="88"/>
      <c r="O9" s="89"/>
      <c r="P9" s="88"/>
      <c r="Q9" s="89"/>
      <c r="R9" s="98"/>
      <c r="S9" s="99"/>
      <c r="T9" s="88"/>
      <c r="U9" s="89"/>
      <c r="V9" s="88"/>
      <c r="W9" s="89"/>
    </row>
    <row r="10" spans="2:23" x14ac:dyDescent="0.25">
      <c r="B10" s="100"/>
      <c r="C10" s="101"/>
      <c r="D10" s="101"/>
      <c r="E10" s="97"/>
      <c r="F10" s="18" t="s">
        <v>348</v>
      </c>
      <c r="G10" s="19" t="s">
        <v>347</v>
      </c>
      <c r="H10" s="18" t="s">
        <v>348</v>
      </c>
      <c r="I10" s="19" t="s">
        <v>347</v>
      </c>
      <c r="J10" s="33" t="s">
        <v>348</v>
      </c>
      <c r="K10" s="40" t="s">
        <v>347</v>
      </c>
      <c r="L10" s="34" t="s">
        <v>348</v>
      </c>
      <c r="M10" s="40" t="s">
        <v>347</v>
      </c>
      <c r="N10" s="44" t="s">
        <v>348</v>
      </c>
      <c r="O10" s="43" t="s">
        <v>347</v>
      </c>
      <c r="P10" s="46" t="s">
        <v>348</v>
      </c>
      <c r="Q10" s="45" t="s">
        <v>347</v>
      </c>
      <c r="R10" s="48" t="s">
        <v>348</v>
      </c>
      <c r="S10" s="47" t="s">
        <v>347</v>
      </c>
      <c r="T10" s="50" t="s">
        <v>348</v>
      </c>
      <c r="U10" s="49" t="s">
        <v>347</v>
      </c>
      <c r="V10" s="66" t="s">
        <v>348</v>
      </c>
      <c r="W10" s="65" t="s">
        <v>347</v>
      </c>
    </row>
    <row r="11" spans="2:23" x14ac:dyDescent="0.25">
      <c r="B11" s="68">
        <v>1</v>
      </c>
      <c r="C11" s="72" t="s">
        <v>44</v>
      </c>
      <c r="D11" s="38" t="s">
        <v>45</v>
      </c>
      <c r="E11" s="38">
        <f>SUM(G11,I11, K11, Q11)</f>
        <v>360.75</v>
      </c>
      <c r="F11" s="38">
        <v>1</v>
      </c>
      <c r="G11" s="53">
        <f>IFERROR(VLOOKUP(F11,points,3,FALSE),"")</f>
        <v>270</v>
      </c>
      <c r="H11" s="55">
        <v>5</v>
      </c>
      <c r="I11" s="53">
        <f>IFERROR(VLOOKUP(H11,points,2,FALSE),"")</f>
        <v>40.5</v>
      </c>
      <c r="J11" s="55">
        <v>4</v>
      </c>
      <c r="K11" s="53">
        <f>IFERROR(VLOOKUP(J11,points,2,FALSE),"")</f>
        <v>50.25</v>
      </c>
      <c r="L11" s="55"/>
      <c r="M11" s="67"/>
      <c r="N11" s="55"/>
      <c r="O11" s="55"/>
      <c r="P11" s="55"/>
      <c r="Q11" s="55"/>
      <c r="R11" s="55"/>
      <c r="S11" s="55"/>
      <c r="T11" s="55"/>
      <c r="U11" s="67"/>
      <c r="V11" s="55"/>
      <c r="W11" s="67"/>
    </row>
    <row r="12" spans="2:23" x14ac:dyDescent="0.25">
      <c r="B12" s="68">
        <v>2</v>
      </c>
      <c r="C12" s="72" t="s">
        <v>42</v>
      </c>
      <c r="D12" s="38" t="s">
        <v>43</v>
      </c>
      <c r="E12" s="38">
        <f>SUM(G12,I12, K12, Q12)</f>
        <v>248.25</v>
      </c>
      <c r="F12" s="38">
        <v>2</v>
      </c>
      <c r="G12" s="53">
        <f>IFERROR(VLOOKUP(F12,points,3,FALSE),"")</f>
        <v>180</v>
      </c>
      <c r="H12" s="55">
        <v>4</v>
      </c>
      <c r="I12" s="53">
        <f>IFERROR(VLOOKUP(H12,points,2,FALSE),"")</f>
        <v>50.25</v>
      </c>
      <c r="J12" s="119">
        <v>6</v>
      </c>
      <c r="K12" s="53">
        <f>IFERROR(VLOOKUP(J12,points,2,FALSE),"")/2</f>
        <v>18</v>
      </c>
      <c r="L12" s="55"/>
      <c r="M12" s="67"/>
      <c r="N12" s="55"/>
      <c r="O12" s="55"/>
      <c r="P12" s="55"/>
      <c r="Q12" s="55"/>
      <c r="R12" s="55"/>
      <c r="S12" s="55"/>
      <c r="T12" s="55"/>
      <c r="U12" s="67"/>
      <c r="V12" s="55"/>
      <c r="W12" s="67"/>
    </row>
    <row r="13" spans="2:23" x14ac:dyDescent="0.25">
      <c r="B13" s="68">
        <v>3</v>
      </c>
      <c r="C13" s="72" t="s">
        <v>50</v>
      </c>
      <c r="D13" s="38" t="s">
        <v>51</v>
      </c>
      <c r="E13" s="38">
        <f>SUM(G13,I13, K13, Q13)</f>
        <v>154.5</v>
      </c>
      <c r="F13" s="38">
        <v>3</v>
      </c>
      <c r="G13" s="53">
        <f>IFERROR(VLOOKUP(F13,points,3,FALSE),"")</f>
        <v>135</v>
      </c>
      <c r="H13" s="55">
        <v>14</v>
      </c>
      <c r="I13" s="53">
        <f>IFERROR(VLOOKUP(H13,points,2,FALSE),"")</f>
        <v>16.5</v>
      </c>
      <c r="J13" s="119">
        <v>32</v>
      </c>
      <c r="K13" s="53">
        <f>IFERROR(VLOOKUP(J13,points,2,FALSE),"")/2</f>
        <v>3</v>
      </c>
      <c r="L13" s="55"/>
      <c r="M13" s="55"/>
      <c r="N13" s="55"/>
      <c r="O13" s="55"/>
      <c r="P13" s="55"/>
      <c r="Q13" s="55"/>
      <c r="R13" s="67"/>
      <c r="S13" s="67"/>
      <c r="T13" s="55"/>
      <c r="U13" s="55"/>
      <c r="V13" s="55"/>
      <c r="W13" s="55"/>
    </row>
    <row r="14" spans="2:23" x14ac:dyDescent="0.25">
      <c r="B14" s="68">
        <v>4</v>
      </c>
      <c r="C14" s="72" t="s">
        <v>48</v>
      </c>
      <c r="D14" s="38" t="s">
        <v>49</v>
      </c>
      <c r="E14" s="38">
        <f>SUM(G14,I14, K14, Q14)</f>
        <v>118.5</v>
      </c>
      <c r="F14" s="38">
        <v>4</v>
      </c>
      <c r="G14" s="53">
        <f>IFERROR(VLOOKUP(F14,points,3,FALSE),"")</f>
        <v>100.5</v>
      </c>
      <c r="H14" s="55">
        <v>12</v>
      </c>
      <c r="I14" s="53">
        <f>IFERROR(VLOOKUP(H14,points,2,FALSE),"")</f>
        <v>18</v>
      </c>
      <c r="J14" s="55"/>
      <c r="K14" s="53"/>
      <c r="L14" s="55"/>
      <c r="M14" s="67"/>
      <c r="N14" s="55"/>
      <c r="O14" s="55"/>
      <c r="P14" s="55"/>
      <c r="Q14" s="55"/>
      <c r="R14" s="55"/>
      <c r="S14" s="55"/>
      <c r="T14" s="55"/>
      <c r="U14" s="67"/>
      <c r="V14" s="55"/>
      <c r="W14" s="67"/>
    </row>
    <row r="15" spans="2:23" x14ac:dyDescent="0.25">
      <c r="B15" s="68">
        <v>5</v>
      </c>
      <c r="C15" s="72" t="s">
        <v>55</v>
      </c>
      <c r="D15" s="38" t="s">
        <v>56</v>
      </c>
      <c r="E15" s="38">
        <f>SUM(G15,I15, K15, Q15)</f>
        <v>95.5</v>
      </c>
      <c r="F15" s="38">
        <v>5</v>
      </c>
      <c r="G15" s="53">
        <f>IFERROR(VLOOKUP(F15,points,3,FALSE),"")</f>
        <v>81</v>
      </c>
      <c r="H15" s="55">
        <v>22</v>
      </c>
      <c r="I15" s="53">
        <f>IFERROR(VLOOKUP(H15,points,2,FALSE),"")</f>
        <v>8.5</v>
      </c>
      <c r="J15" s="55">
        <v>32</v>
      </c>
      <c r="K15" s="53">
        <f>IFERROR(VLOOKUP(J15,points,2,FALSE),"")</f>
        <v>6</v>
      </c>
      <c r="L15" s="55"/>
      <c r="M15" s="67"/>
      <c r="N15" s="55"/>
      <c r="O15" s="55"/>
      <c r="P15" s="55"/>
      <c r="Q15" s="55"/>
      <c r="R15" s="55"/>
      <c r="S15" s="55"/>
      <c r="T15" s="55"/>
      <c r="U15" s="67"/>
      <c r="V15" s="55"/>
      <c r="W15" s="67"/>
    </row>
    <row r="16" spans="2:23" x14ac:dyDescent="0.25">
      <c r="B16" s="68">
        <v>6</v>
      </c>
      <c r="C16" s="72" t="s">
        <v>3</v>
      </c>
      <c r="D16" s="38" t="s">
        <v>4</v>
      </c>
      <c r="E16" s="38">
        <f>SUM(G16,I16, K16, Q16)</f>
        <v>82</v>
      </c>
      <c r="F16" s="38">
        <v>6</v>
      </c>
      <c r="G16" s="53">
        <f>IFERROR(VLOOKUP(F16,points,3,FALSE),"")</f>
        <v>72</v>
      </c>
      <c r="H16" s="55">
        <v>49</v>
      </c>
      <c r="I16" s="53">
        <f>IFERROR(VLOOKUP(H16,points,2,FALSE),"")</f>
        <v>4</v>
      </c>
      <c r="J16" s="55">
        <v>32</v>
      </c>
      <c r="K16" s="53">
        <f>IFERROR(VLOOKUP(J16,points,2,FALSE),"")</f>
        <v>6</v>
      </c>
      <c r="L16" s="55"/>
      <c r="M16" s="67"/>
      <c r="N16" s="55"/>
      <c r="O16" s="55"/>
      <c r="P16" s="55"/>
      <c r="Q16" s="55"/>
      <c r="R16" s="55"/>
      <c r="S16" s="55"/>
      <c r="T16" s="55"/>
      <c r="U16" s="67"/>
      <c r="V16" s="55"/>
      <c r="W16" s="67"/>
    </row>
    <row r="17" spans="2:23" x14ac:dyDescent="0.25">
      <c r="B17" s="68">
        <v>7</v>
      </c>
      <c r="C17" s="72" t="s">
        <v>69</v>
      </c>
      <c r="D17" s="38" t="s">
        <v>70</v>
      </c>
      <c r="E17" s="38">
        <f>SUM(G17,I17, K17, Q17)</f>
        <v>74.5</v>
      </c>
      <c r="F17" s="38">
        <v>7</v>
      </c>
      <c r="G17" s="53">
        <f>IFERROR(VLOOKUP(F17,points,3,FALSE),"")</f>
        <v>64.5</v>
      </c>
      <c r="H17" s="55">
        <v>41</v>
      </c>
      <c r="I17" s="53">
        <f>IFERROR(VLOOKUP(H17,points,2,FALSE),"")</f>
        <v>4</v>
      </c>
      <c r="J17" s="55">
        <v>32</v>
      </c>
      <c r="K17" s="53">
        <f>IFERROR(VLOOKUP(J17,points,2,FALSE),"")</f>
        <v>6</v>
      </c>
      <c r="L17" s="55"/>
      <c r="M17" s="67"/>
      <c r="N17" s="55"/>
      <c r="O17" s="55"/>
      <c r="P17" s="55"/>
      <c r="Q17" s="55"/>
      <c r="R17" s="55"/>
      <c r="S17" s="55"/>
      <c r="T17" s="55"/>
      <c r="U17" s="67"/>
      <c r="V17" s="55"/>
      <c r="W17" s="67"/>
    </row>
    <row r="18" spans="2:23" x14ac:dyDescent="0.25">
      <c r="B18" s="68">
        <v>8</v>
      </c>
      <c r="C18" s="72" t="s">
        <v>12</v>
      </c>
      <c r="D18" s="38" t="s">
        <v>13</v>
      </c>
      <c r="E18" s="38">
        <f>SUM(G18,I18, K18, Q18)</f>
        <v>64</v>
      </c>
      <c r="F18" s="38">
        <v>8</v>
      </c>
      <c r="G18" s="53">
        <f>IFERROR(VLOOKUP(F18,points,3,FALSE),"")</f>
        <v>54</v>
      </c>
      <c r="H18" s="55">
        <v>45</v>
      </c>
      <c r="I18" s="53">
        <f>IFERROR(VLOOKUP(H18,points,2,FALSE),"")</f>
        <v>4</v>
      </c>
      <c r="J18" s="55">
        <v>32</v>
      </c>
      <c r="K18" s="53">
        <f>IFERROR(VLOOKUP(J18,points,2,FALSE),"")</f>
        <v>6</v>
      </c>
      <c r="L18" s="55"/>
      <c r="M18" s="67"/>
      <c r="N18" s="55"/>
      <c r="O18" s="55"/>
      <c r="P18" s="55"/>
      <c r="Q18" s="55"/>
      <c r="R18" s="55"/>
      <c r="S18" s="55"/>
      <c r="T18" s="55"/>
      <c r="U18" s="67"/>
      <c r="V18" s="55"/>
      <c r="W18" s="67"/>
    </row>
    <row r="19" spans="2:23" x14ac:dyDescent="0.25">
      <c r="B19" s="68">
        <v>9</v>
      </c>
      <c r="C19" s="72" t="s">
        <v>63</v>
      </c>
      <c r="D19" s="38" t="s">
        <v>64</v>
      </c>
      <c r="E19" s="38">
        <f>SUM(G19,I19, K19, Q19)</f>
        <v>49</v>
      </c>
      <c r="F19" s="38">
        <v>9</v>
      </c>
      <c r="G19" s="53">
        <f>IFERROR(VLOOKUP(F19,points,3,FALSE),"")</f>
        <v>45</v>
      </c>
      <c r="H19" s="55">
        <v>69</v>
      </c>
      <c r="I19" s="53">
        <f>IFERROR(VLOOKUP(H19,points,2,FALSE),"")</f>
        <v>2</v>
      </c>
      <c r="J19" s="119">
        <v>64</v>
      </c>
      <c r="K19" s="53">
        <f>IFERROR(VLOOKUP(J19,points,2,FALSE),"")/2</f>
        <v>2</v>
      </c>
      <c r="L19" s="55"/>
      <c r="M19" s="67"/>
      <c r="N19" s="55"/>
      <c r="O19" s="55"/>
      <c r="P19" s="55"/>
      <c r="Q19" s="55"/>
      <c r="R19" s="55"/>
      <c r="S19" s="55"/>
      <c r="T19" s="55"/>
      <c r="U19" s="67"/>
      <c r="V19" s="55"/>
      <c r="W19" s="67"/>
    </row>
    <row r="20" spans="2:23" x14ac:dyDescent="0.25">
      <c r="B20" s="68">
        <v>10</v>
      </c>
      <c r="C20" s="72" t="s">
        <v>398</v>
      </c>
      <c r="D20" s="38" t="s">
        <v>93</v>
      </c>
      <c r="E20" s="38">
        <f>SUM(G20,I20, K20, Q20)</f>
        <v>46.5</v>
      </c>
      <c r="F20" s="38">
        <v>11</v>
      </c>
      <c r="G20" s="53">
        <f>IFERROR(VLOOKUP(F20,points,3,FALSE),"")</f>
        <v>37.5</v>
      </c>
      <c r="H20" s="55">
        <v>24</v>
      </c>
      <c r="I20" s="53">
        <f>IFERROR(VLOOKUP(H20,points,2,FALSE),"")</f>
        <v>8</v>
      </c>
      <c r="J20" s="119">
        <v>128</v>
      </c>
      <c r="K20" s="53">
        <f>IFERROR(VLOOKUP(J20,points,2,FALSE),"")/2</f>
        <v>1</v>
      </c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67"/>
      <c r="W20" s="67"/>
    </row>
    <row r="21" spans="2:23" x14ac:dyDescent="0.25">
      <c r="B21" s="68">
        <v>11</v>
      </c>
      <c r="C21" s="72" t="s">
        <v>59</v>
      </c>
      <c r="D21" s="38" t="s">
        <v>60</v>
      </c>
      <c r="E21" s="38">
        <f>SUM(G21,I21, K21, Q21)</f>
        <v>45</v>
      </c>
      <c r="F21" s="38">
        <v>10</v>
      </c>
      <c r="G21" s="53">
        <f>IFERROR(VLOOKUP(F21,points,3,FALSE),"")</f>
        <v>39</v>
      </c>
      <c r="H21" s="55">
        <v>65</v>
      </c>
      <c r="I21" s="53">
        <f>IFERROR(VLOOKUP(H21,points,2,FALSE),"")</f>
        <v>2</v>
      </c>
      <c r="J21" s="55">
        <v>64</v>
      </c>
      <c r="K21" s="53">
        <f>IFERROR(VLOOKUP(J21,points,2,FALSE),"")</f>
        <v>4</v>
      </c>
      <c r="L21" s="55"/>
      <c r="M21" s="67"/>
      <c r="N21" s="55"/>
      <c r="O21" s="55"/>
      <c r="P21" s="55"/>
      <c r="Q21" s="55"/>
      <c r="R21" s="55"/>
      <c r="S21" s="55"/>
      <c r="T21" s="55"/>
      <c r="U21" s="67"/>
      <c r="V21" s="55"/>
      <c r="W21" s="67"/>
    </row>
    <row r="22" spans="2:23" x14ac:dyDescent="0.25">
      <c r="B22" s="68">
        <v>12</v>
      </c>
      <c r="C22" s="72" t="s">
        <v>75</v>
      </c>
      <c r="D22" s="38" t="s">
        <v>76</v>
      </c>
      <c r="E22" s="38">
        <f>SUM(G22,I22, K22, Q22)</f>
        <v>38.5</v>
      </c>
      <c r="F22" s="38">
        <v>13</v>
      </c>
      <c r="G22" s="53">
        <f>IFERROR(VLOOKUP(F22,points,3,FALSE),"")</f>
        <v>34.5</v>
      </c>
      <c r="H22" s="55">
        <v>81</v>
      </c>
      <c r="I22" s="53">
        <f>IFERROR(VLOOKUP(H22,points,2,FALSE),"")</f>
        <v>2</v>
      </c>
      <c r="J22" s="55">
        <v>128</v>
      </c>
      <c r="K22" s="53">
        <f>IFERROR(VLOOKUP(J22,points,2,FALSE),"")</f>
        <v>2</v>
      </c>
      <c r="L22" s="55"/>
      <c r="M22" s="67"/>
      <c r="N22" s="55"/>
      <c r="O22" s="55"/>
      <c r="P22" s="55"/>
      <c r="Q22" s="55"/>
      <c r="R22" s="55"/>
      <c r="S22" s="55"/>
      <c r="T22" s="55"/>
      <c r="U22" s="67"/>
      <c r="V22" s="55"/>
      <c r="W22" s="67"/>
    </row>
    <row r="23" spans="2:23" x14ac:dyDescent="0.25">
      <c r="B23" s="68">
        <v>13</v>
      </c>
      <c r="C23" s="72" t="s">
        <v>95</v>
      </c>
      <c r="D23" s="38" t="s">
        <v>96</v>
      </c>
      <c r="E23" s="38">
        <f>SUM(G23,I23, K23, Q23)</f>
        <v>38</v>
      </c>
      <c r="F23" s="38">
        <v>12</v>
      </c>
      <c r="G23" s="53">
        <f>IFERROR(VLOOKUP(F23,points,3,FALSE),"")</f>
        <v>36</v>
      </c>
      <c r="H23" s="55"/>
      <c r="I23" s="53" t="str">
        <f>IFERROR(VLOOKUP(H23,points,2,FALSE),"")</f>
        <v/>
      </c>
      <c r="J23" s="55">
        <v>128</v>
      </c>
      <c r="K23" s="53">
        <f>IFERROR(VLOOKUP(J23,points,2,FALSE),"")</f>
        <v>2</v>
      </c>
      <c r="L23" s="55"/>
      <c r="M23" s="67"/>
      <c r="N23" s="55"/>
      <c r="O23" s="55"/>
      <c r="P23" s="55"/>
      <c r="Q23" s="55"/>
      <c r="R23" s="55"/>
      <c r="S23" s="55"/>
      <c r="T23" s="55"/>
      <c r="U23" s="67"/>
      <c r="V23" s="55"/>
      <c r="W23" s="67"/>
    </row>
    <row r="24" spans="2:23" x14ac:dyDescent="0.25">
      <c r="B24" s="68">
        <v>14</v>
      </c>
      <c r="C24" s="72" t="s">
        <v>79</v>
      </c>
      <c r="D24" s="38" t="s">
        <v>80</v>
      </c>
      <c r="E24" s="38">
        <f>SUM(G24,I24, K24, Q24)</f>
        <v>37</v>
      </c>
      <c r="F24" s="38">
        <v>14</v>
      </c>
      <c r="G24" s="53">
        <f>IFERROR(VLOOKUP(F24,points,3,FALSE),"")</f>
        <v>33</v>
      </c>
      <c r="H24" s="55">
        <v>81</v>
      </c>
      <c r="I24" s="53">
        <f>IFERROR(VLOOKUP(H24,points,2,FALSE),"")</f>
        <v>2</v>
      </c>
      <c r="J24" s="55">
        <v>128</v>
      </c>
      <c r="K24" s="53">
        <f>IFERROR(VLOOKUP(J24,points,2,FALSE),"")</f>
        <v>2</v>
      </c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67"/>
      <c r="W24" s="67"/>
    </row>
    <row r="25" spans="2:23" x14ac:dyDescent="0.25">
      <c r="B25" s="68">
        <v>15</v>
      </c>
      <c r="C25" s="72" t="s">
        <v>18</v>
      </c>
      <c r="D25" s="38" t="s">
        <v>19</v>
      </c>
      <c r="E25" s="38">
        <f>SUM(G25,I25, K25, Q25)</f>
        <v>32.5</v>
      </c>
      <c r="F25" s="38">
        <v>16</v>
      </c>
      <c r="G25" s="53">
        <f>IFERROR(VLOOKUP(F25,points,3,FALSE),"")</f>
        <v>28.5</v>
      </c>
      <c r="H25" s="55">
        <v>77</v>
      </c>
      <c r="I25" s="53">
        <f>IFERROR(VLOOKUP(H25,points,2,FALSE),"")</f>
        <v>2</v>
      </c>
      <c r="J25" s="55">
        <v>128</v>
      </c>
      <c r="K25" s="53">
        <f>IFERROR(VLOOKUP(J25,points,2,FALSE),"")</f>
        <v>2</v>
      </c>
      <c r="L25" s="55"/>
      <c r="M25" s="67"/>
      <c r="N25" s="55"/>
      <c r="O25" s="55"/>
      <c r="P25" s="55"/>
      <c r="Q25" s="55"/>
      <c r="R25" s="55"/>
      <c r="S25" s="55"/>
      <c r="T25" s="55"/>
      <c r="U25" s="67"/>
      <c r="V25" s="55"/>
      <c r="W25" s="67"/>
    </row>
    <row r="26" spans="2:23" x14ac:dyDescent="0.25">
      <c r="B26" s="68">
        <v>16</v>
      </c>
      <c r="C26" s="72" t="s">
        <v>97</v>
      </c>
      <c r="D26" s="38" t="s">
        <v>98</v>
      </c>
      <c r="E26" s="38">
        <f>SUM(G26,I26, K26, Q26)</f>
        <v>31.5</v>
      </c>
      <c r="F26" s="38">
        <v>15</v>
      </c>
      <c r="G26" s="53">
        <f>IFERROR(VLOOKUP(F26,points,3,FALSE),"")</f>
        <v>31.5</v>
      </c>
      <c r="H26" s="55"/>
      <c r="I26" s="53" t="str">
        <f>IFERROR(VLOOKUP(H26,points,2,FALSE),"")</f>
        <v/>
      </c>
      <c r="J26" s="55"/>
      <c r="K26" s="53"/>
      <c r="L26" s="55"/>
      <c r="M26" s="67"/>
      <c r="N26" s="55"/>
      <c r="O26" s="55"/>
      <c r="P26" s="55"/>
      <c r="Q26" s="55"/>
      <c r="R26" s="55"/>
      <c r="S26" s="55"/>
      <c r="T26" s="55"/>
      <c r="U26" s="67"/>
      <c r="V26" s="55"/>
      <c r="W26" s="67"/>
    </row>
    <row r="27" spans="2:23" x14ac:dyDescent="0.25">
      <c r="B27" s="68">
        <v>17</v>
      </c>
      <c r="C27" s="72" t="s">
        <v>99</v>
      </c>
      <c r="D27" s="38" t="s">
        <v>100</v>
      </c>
      <c r="E27" s="38">
        <f>SUM(G27,I27, K27, Q27)</f>
        <v>28.5</v>
      </c>
      <c r="F27" s="38">
        <v>17</v>
      </c>
      <c r="G27" s="53">
        <f>IFERROR(VLOOKUP(F27,points,3,FALSE),"")</f>
        <v>22.5</v>
      </c>
      <c r="H27" s="55">
        <v>57</v>
      </c>
      <c r="I27" s="53">
        <f>IFERROR(VLOOKUP(H27,points,2,FALSE),"")</f>
        <v>4</v>
      </c>
      <c r="J27" s="55">
        <v>128</v>
      </c>
      <c r="K27" s="53">
        <f>IFERROR(VLOOKUP(J27,points,2,FALSE),"")</f>
        <v>2</v>
      </c>
      <c r="L27" s="55"/>
      <c r="M27" s="67"/>
      <c r="N27" s="55"/>
      <c r="O27" s="55"/>
      <c r="P27" s="55"/>
      <c r="Q27" s="55"/>
      <c r="R27" s="55"/>
      <c r="S27" s="55"/>
      <c r="T27" s="55"/>
      <c r="U27" s="67"/>
      <c r="V27" s="55"/>
      <c r="W27" s="67"/>
    </row>
    <row r="28" spans="2:23" x14ac:dyDescent="0.25">
      <c r="B28" s="68">
        <v>18</v>
      </c>
      <c r="C28" s="72" t="s">
        <v>399</v>
      </c>
      <c r="D28" s="38" t="s">
        <v>388</v>
      </c>
      <c r="E28" s="38">
        <f>SUM(G28,I28, K28, Q28)</f>
        <v>27</v>
      </c>
      <c r="F28" s="38">
        <v>18</v>
      </c>
      <c r="G28" s="53">
        <f>IFERROR(VLOOKUP(F28,points,3,FALSE),"")</f>
        <v>21</v>
      </c>
      <c r="H28" s="55">
        <v>49</v>
      </c>
      <c r="I28" s="53">
        <f>IFERROR(VLOOKUP(H28,points,2,FALSE),"")</f>
        <v>4</v>
      </c>
      <c r="J28" s="55">
        <v>128</v>
      </c>
      <c r="K28" s="53">
        <f>IFERROR(VLOOKUP(J28,points,2,FALSE),"")</f>
        <v>2</v>
      </c>
      <c r="L28" s="55"/>
      <c r="M28" s="67"/>
      <c r="N28" s="55"/>
      <c r="O28" s="55"/>
      <c r="P28" s="55"/>
      <c r="Q28" s="55"/>
      <c r="R28" s="55"/>
      <c r="S28" s="55"/>
      <c r="T28" s="55"/>
      <c r="U28" s="67"/>
      <c r="V28" s="55"/>
      <c r="W28" s="67"/>
    </row>
    <row r="29" spans="2:23" x14ac:dyDescent="0.25">
      <c r="B29" s="68">
        <v>19</v>
      </c>
      <c r="C29" s="72" t="s">
        <v>10</v>
      </c>
      <c r="D29" s="38" t="s">
        <v>11</v>
      </c>
      <c r="E29" s="38">
        <f>SUM(G29,I29, K29, Q29)</f>
        <v>24</v>
      </c>
      <c r="F29" s="38">
        <v>20</v>
      </c>
      <c r="G29" s="53">
        <f>IFERROR(VLOOKUP(F29,points,3,FALSE),"")</f>
        <v>18</v>
      </c>
      <c r="H29" s="55">
        <v>85</v>
      </c>
      <c r="I29" s="53">
        <f>IFERROR(VLOOKUP(H29,points,2,FALSE),"")</f>
        <v>2</v>
      </c>
      <c r="J29" s="55">
        <v>64</v>
      </c>
      <c r="K29" s="53">
        <f>IFERROR(VLOOKUP(J29,points,2,FALSE),"")</f>
        <v>4</v>
      </c>
      <c r="L29" s="55"/>
      <c r="M29" s="67"/>
      <c r="N29" s="55"/>
      <c r="O29" s="55"/>
      <c r="P29" s="55"/>
      <c r="Q29" s="55"/>
      <c r="R29" s="55"/>
      <c r="S29" s="55"/>
      <c r="T29" s="55"/>
      <c r="U29" s="67"/>
      <c r="V29" s="55"/>
      <c r="W29" s="67"/>
    </row>
    <row r="30" spans="2:23" x14ac:dyDescent="0.25">
      <c r="B30" s="68">
        <v>20</v>
      </c>
      <c r="C30" s="72" t="s">
        <v>359</v>
      </c>
      <c r="D30" s="38" t="s">
        <v>386</v>
      </c>
      <c r="E30" s="38">
        <f>SUM(G30,I30, K30, Q30)</f>
        <v>23.5</v>
      </c>
      <c r="F30" s="38">
        <v>21</v>
      </c>
      <c r="G30" s="53">
        <f>IFERROR(VLOOKUP(F30,points,3,FALSE),"")</f>
        <v>17.5</v>
      </c>
      <c r="H30" s="55">
        <v>81</v>
      </c>
      <c r="I30" s="53">
        <f>IFERROR(VLOOKUP(H30,points,2,FALSE),"")</f>
        <v>2</v>
      </c>
      <c r="J30" s="55">
        <v>64</v>
      </c>
      <c r="K30" s="53">
        <f>IFERROR(VLOOKUP(J30,points,2,FALSE),"")</f>
        <v>4</v>
      </c>
      <c r="L30" s="55"/>
      <c r="M30" s="55"/>
      <c r="N30" s="55"/>
      <c r="O30" s="55"/>
      <c r="P30" s="55"/>
      <c r="Q30" s="55"/>
      <c r="R30" s="67"/>
      <c r="S30" s="67"/>
      <c r="T30" s="55"/>
      <c r="U30" s="55"/>
      <c r="V30" s="55"/>
      <c r="W30" s="55"/>
    </row>
    <row r="31" spans="2:23" x14ac:dyDescent="0.25">
      <c r="B31" s="68">
        <v>21</v>
      </c>
      <c r="C31" s="72" t="s">
        <v>8</v>
      </c>
      <c r="D31" s="38" t="s">
        <v>9</v>
      </c>
      <c r="E31" s="38">
        <f>SUM(G31,I31, K31, Q31)</f>
        <v>21.5</v>
      </c>
      <c r="F31" s="38">
        <v>19</v>
      </c>
      <c r="G31" s="53">
        <f>IFERROR(VLOOKUP(F31,points,3,FALSE),"")</f>
        <v>19.5</v>
      </c>
      <c r="H31" s="55"/>
      <c r="I31" s="53" t="str">
        <f>IFERROR(VLOOKUP(H31,points,2,FALSE),"")</f>
        <v/>
      </c>
      <c r="J31" s="55">
        <v>128</v>
      </c>
      <c r="K31" s="53">
        <f>IFERROR(VLOOKUP(J31,points,2,FALSE),"")</f>
        <v>2</v>
      </c>
      <c r="L31" s="55"/>
      <c r="M31" s="67"/>
      <c r="N31" s="55"/>
      <c r="O31" s="55"/>
      <c r="P31" s="55"/>
      <c r="Q31" s="55"/>
      <c r="R31" s="55"/>
      <c r="S31" s="55"/>
      <c r="T31" s="55"/>
      <c r="U31" s="67"/>
      <c r="V31" s="55"/>
      <c r="W31" s="67"/>
    </row>
    <row r="32" spans="2:23" x14ac:dyDescent="0.25">
      <c r="B32" s="68">
        <v>22</v>
      </c>
      <c r="C32" s="72" t="s">
        <v>20</v>
      </c>
      <c r="D32" s="38" t="s">
        <v>21</v>
      </c>
      <c r="E32" s="38">
        <f>SUM(G32,I32, K32, Q32)</f>
        <v>21</v>
      </c>
      <c r="F32" s="38">
        <v>22</v>
      </c>
      <c r="G32" s="53">
        <f>IFERROR(VLOOKUP(F32,points,3,FALSE),"")</f>
        <v>17</v>
      </c>
      <c r="H32" s="55">
        <v>85</v>
      </c>
      <c r="I32" s="53">
        <f>IFERROR(VLOOKUP(H32,points,2,FALSE),"")</f>
        <v>2</v>
      </c>
      <c r="J32" s="55">
        <v>128</v>
      </c>
      <c r="K32" s="53">
        <f>IFERROR(VLOOKUP(J32,points,2,FALSE),"")</f>
        <v>2</v>
      </c>
      <c r="L32" s="55"/>
      <c r="M32" s="55"/>
      <c r="N32" s="55"/>
      <c r="O32" s="55"/>
      <c r="P32" s="55"/>
      <c r="Q32" s="55"/>
      <c r="R32" s="67"/>
      <c r="S32" s="67"/>
      <c r="T32" s="55"/>
      <c r="U32" s="55"/>
      <c r="V32" s="55"/>
      <c r="W32" s="55"/>
    </row>
    <row r="33" spans="2:23" x14ac:dyDescent="0.25">
      <c r="B33" s="68">
        <v>23</v>
      </c>
      <c r="C33" s="72" t="s">
        <v>77</v>
      </c>
      <c r="D33" s="38" t="s">
        <v>78</v>
      </c>
      <c r="E33" s="38">
        <f>SUM(G33,I33, K33, Q33)</f>
        <v>20.5</v>
      </c>
      <c r="F33" s="38">
        <v>23</v>
      </c>
      <c r="G33" s="53">
        <f>IFERROR(VLOOKUP(F33,points,3,FALSE),"")</f>
        <v>16.5</v>
      </c>
      <c r="H33" s="55">
        <v>77</v>
      </c>
      <c r="I33" s="53">
        <f>IFERROR(VLOOKUP(H33,points,2,FALSE),"")</f>
        <v>2</v>
      </c>
      <c r="J33" s="55">
        <v>128</v>
      </c>
      <c r="K33" s="53">
        <f>IFERROR(VLOOKUP(J33,points,2,FALSE),"")</f>
        <v>2</v>
      </c>
      <c r="L33" s="55"/>
      <c r="M33" s="67"/>
      <c r="N33" s="55"/>
      <c r="O33" s="55"/>
      <c r="P33" s="55"/>
      <c r="Q33" s="55"/>
      <c r="R33" s="55"/>
      <c r="S33" s="55"/>
      <c r="T33" s="55"/>
      <c r="U33" s="67"/>
      <c r="V33" s="55"/>
      <c r="W33" s="67"/>
    </row>
    <row r="34" spans="2:23" x14ac:dyDescent="0.25">
      <c r="B34" s="68">
        <v>24</v>
      </c>
      <c r="C34" s="72" t="s">
        <v>101</v>
      </c>
      <c r="D34" s="38" t="s">
        <v>102</v>
      </c>
      <c r="E34" s="38">
        <f>SUM(G34,I34, K34, Q34)</f>
        <v>20</v>
      </c>
      <c r="F34" s="38">
        <v>24</v>
      </c>
      <c r="G34" s="53">
        <f>IFERROR(VLOOKUP(F34,points,3,FALSE),"")</f>
        <v>16</v>
      </c>
      <c r="H34" s="55">
        <v>89</v>
      </c>
      <c r="I34" s="53">
        <f>IFERROR(VLOOKUP(H34,points,2,FALSE),"")</f>
        <v>2</v>
      </c>
      <c r="J34" s="55">
        <v>128</v>
      </c>
      <c r="K34" s="53">
        <f>IFERROR(VLOOKUP(J34,points,2,FALSE),"")</f>
        <v>2</v>
      </c>
      <c r="L34" s="55"/>
      <c r="M34" s="67"/>
      <c r="N34" s="55"/>
      <c r="O34" s="55"/>
      <c r="P34" s="55"/>
      <c r="Q34" s="55"/>
      <c r="R34" s="55"/>
      <c r="S34" s="55"/>
      <c r="T34" s="55"/>
      <c r="U34" s="67"/>
      <c r="V34" s="55"/>
      <c r="W34" s="67"/>
    </row>
    <row r="35" spans="2:23" x14ac:dyDescent="0.25">
      <c r="B35" s="68">
        <v>25</v>
      </c>
      <c r="C35" s="72" t="s">
        <v>400</v>
      </c>
      <c r="D35" s="38" t="s">
        <v>387</v>
      </c>
      <c r="E35" s="38">
        <f>SUM(G35,I35, K35, Q35)</f>
        <v>19.5</v>
      </c>
      <c r="F35" s="38">
        <v>25</v>
      </c>
      <c r="G35" s="53">
        <f>IFERROR(VLOOKUP(F35,points,3,FALSE),"")</f>
        <v>15.5</v>
      </c>
      <c r="H35" s="55">
        <v>81</v>
      </c>
      <c r="I35" s="53">
        <f>IFERROR(VLOOKUP(H35,points,2,FALSE),"")</f>
        <v>2</v>
      </c>
      <c r="J35" s="55">
        <v>128</v>
      </c>
      <c r="K35" s="53">
        <f>IFERROR(VLOOKUP(J35,points,2,FALSE),"")</f>
        <v>2</v>
      </c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67"/>
      <c r="W35" s="67"/>
    </row>
    <row r="36" spans="2:23" x14ac:dyDescent="0.25">
      <c r="B36" s="68">
        <v>26</v>
      </c>
      <c r="C36" s="72" t="s">
        <v>385</v>
      </c>
      <c r="D36" s="38" t="s">
        <v>94</v>
      </c>
      <c r="E36" s="38">
        <f>SUM(G36,I36, K36, Q36)</f>
        <v>19</v>
      </c>
      <c r="F36" s="38">
        <v>26</v>
      </c>
      <c r="G36" s="53">
        <f>IFERROR(VLOOKUP(F36,points,3,FALSE),"")</f>
        <v>15</v>
      </c>
      <c r="H36" s="55">
        <v>69</v>
      </c>
      <c r="I36" s="53">
        <f>IFERROR(VLOOKUP(H36,points,2,FALSE),"")</f>
        <v>2</v>
      </c>
      <c r="J36" s="55">
        <v>128</v>
      </c>
      <c r="K36" s="53">
        <f>IFERROR(VLOOKUP(J36,points,2,FALSE),"")</f>
        <v>2</v>
      </c>
      <c r="L36" s="55"/>
      <c r="M36" s="67"/>
      <c r="N36" s="55"/>
      <c r="O36" s="55"/>
      <c r="P36" s="55"/>
      <c r="Q36" s="55"/>
      <c r="R36" s="55"/>
      <c r="S36" s="55"/>
      <c r="T36" s="55"/>
      <c r="U36" s="67"/>
      <c r="V36" s="55"/>
      <c r="W36" s="67"/>
    </row>
    <row r="37" spans="2:23" x14ac:dyDescent="0.25">
      <c r="B37" s="68">
        <v>27</v>
      </c>
      <c r="C37" s="72" t="s">
        <v>402</v>
      </c>
      <c r="D37" s="38" t="s">
        <v>393</v>
      </c>
      <c r="E37" s="38">
        <f>SUM(G37,I37, K37, Q37)</f>
        <v>18</v>
      </c>
      <c r="F37" s="38">
        <v>28</v>
      </c>
      <c r="G37" s="53">
        <f>IFERROR(VLOOKUP(F37,points,3,FALSE),"")</f>
        <v>14</v>
      </c>
      <c r="H37" s="55"/>
      <c r="I37" s="53" t="str">
        <f>IFERROR(VLOOKUP(H37,points,2,FALSE),"")</f>
        <v/>
      </c>
      <c r="J37" s="55">
        <v>64</v>
      </c>
      <c r="K37" s="53">
        <f>IFERROR(VLOOKUP(J37,points,2,FALSE),"")</f>
        <v>4</v>
      </c>
      <c r="L37" s="55"/>
      <c r="M37" s="55"/>
      <c r="N37" s="55"/>
      <c r="O37" s="55"/>
      <c r="P37" s="55"/>
      <c r="Q37" s="55"/>
      <c r="R37" s="67"/>
      <c r="S37" s="67"/>
      <c r="T37" s="55"/>
      <c r="U37" s="55"/>
      <c r="V37" s="55"/>
      <c r="W37" s="55"/>
    </row>
    <row r="38" spans="2:23" x14ac:dyDescent="0.25">
      <c r="B38" s="68">
        <v>28</v>
      </c>
      <c r="C38" s="72" t="s">
        <v>401</v>
      </c>
      <c r="D38" s="38" t="s">
        <v>389</v>
      </c>
      <c r="E38" s="38">
        <f>SUM(G38,I38, K38, Q38)</f>
        <v>16.5</v>
      </c>
      <c r="F38" s="38">
        <v>27</v>
      </c>
      <c r="G38" s="53">
        <f>IFERROR(VLOOKUP(F38,points,3,FALSE),"")</f>
        <v>14.5</v>
      </c>
      <c r="H38" s="55">
        <v>89</v>
      </c>
      <c r="I38" s="53">
        <f>IFERROR(VLOOKUP(H38,points,2,FALSE),"")</f>
        <v>2</v>
      </c>
      <c r="J38" s="55"/>
      <c r="K38" s="53"/>
      <c r="L38" s="55"/>
      <c r="M38" s="67"/>
      <c r="N38" s="55"/>
      <c r="O38" s="55"/>
      <c r="P38" s="55"/>
      <c r="Q38" s="55"/>
      <c r="R38" s="55"/>
      <c r="S38" s="55"/>
      <c r="T38" s="55"/>
      <c r="U38" s="67"/>
      <c r="V38" s="55"/>
      <c r="W38" s="67"/>
    </row>
    <row r="39" spans="2:23" x14ac:dyDescent="0.25">
      <c r="B39" s="68">
        <v>29</v>
      </c>
      <c r="C39" s="72" t="s">
        <v>403</v>
      </c>
      <c r="D39" s="38" t="s">
        <v>394</v>
      </c>
      <c r="E39" s="38">
        <f>SUM(G39,I39, K39, Q39)</f>
        <v>15.5</v>
      </c>
      <c r="F39" s="38">
        <v>29</v>
      </c>
      <c r="G39" s="53">
        <f>IFERROR(VLOOKUP(F39,points,3,FALSE),"")</f>
        <v>13.5</v>
      </c>
      <c r="H39" s="55"/>
      <c r="I39" s="53" t="str">
        <f>IFERROR(VLOOKUP(H39,points,2,FALSE),"")</f>
        <v/>
      </c>
      <c r="J39" s="55">
        <v>128</v>
      </c>
      <c r="K39" s="53">
        <f>IFERROR(VLOOKUP(J39,points,2,FALSE),"")</f>
        <v>2</v>
      </c>
      <c r="L39" s="55"/>
      <c r="M39" s="67"/>
      <c r="N39" s="55"/>
      <c r="O39" s="55"/>
      <c r="P39" s="55"/>
      <c r="Q39" s="55"/>
      <c r="R39" s="55"/>
      <c r="S39" s="55"/>
      <c r="T39" s="55"/>
      <c r="U39" s="67"/>
      <c r="V39" s="55"/>
      <c r="W39" s="67"/>
    </row>
    <row r="40" spans="2:23" x14ac:dyDescent="0.25">
      <c r="B40" s="68">
        <v>30</v>
      </c>
      <c r="C40" s="72" t="s">
        <v>404</v>
      </c>
      <c r="D40" s="38" t="s">
        <v>390</v>
      </c>
      <c r="E40" s="38">
        <f>SUM(G40,I40, K40, Q40)</f>
        <v>13</v>
      </c>
      <c r="F40" s="38">
        <v>30</v>
      </c>
      <c r="G40" s="53">
        <f>IFERROR(VLOOKUP(F40,points,3,FALSE),"")</f>
        <v>13</v>
      </c>
      <c r="H40" s="55"/>
      <c r="I40" s="53" t="str">
        <f>IFERROR(VLOOKUP(H40,points,2,FALSE),"")</f>
        <v/>
      </c>
      <c r="J40" s="55"/>
      <c r="K40" s="53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67"/>
      <c r="W40" s="67"/>
    </row>
    <row r="41" spans="2:23" x14ac:dyDescent="0.25">
      <c r="B41" s="68">
        <v>31</v>
      </c>
      <c r="C41" s="72" t="s">
        <v>405</v>
      </c>
      <c r="D41" s="38" t="s">
        <v>391</v>
      </c>
      <c r="E41" s="38">
        <f>SUM(G41,I41, K41, Q41)</f>
        <v>12.5</v>
      </c>
      <c r="F41" s="38">
        <v>31</v>
      </c>
      <c r="G41" s="53">
        <f>IFERROR(VLOOKUP(F41,points,3,FALSE),"")</f>
        <v>12.5</v>
      </c>
      <c r="H41" s="55"/>
      <c r="I41" s="53" t="str">
        <f>IFERROR(VLOOKUP(H41,points,2,FALSE),"")</f>
        <v/>
      </c>
      <c r="J41" s="55"/>
      <c r="K41" s="53"/>
      <c r="L41" s="55"/>
      <c r="M41" s="67"/>
      <c r="N41" s="55"/>
      <c r="O41" s="55"/>
      <c r="P41" s="55"/>
      <c r="Q41" s="55"/>
      <c r="R41" s="55"/>
      <c r="S41" s="55"/>
      <c r="T41" s="55"/>
      <c r="U41" s="67"/>
      <c r="V41" s="55"/>
      <c r="W41" s="67"/>
    </row>
    <row r="42" spans="2:23" x14ac:dyDescent="0.25">
      <c r="B42" s="68">
        <v>32</v>
      </c>
      <c r="C42" s="72" t="s">
        <v>406</v>
      </c>
      <c r="D42" s="38" t="s">
        <v>396</v>
      </c>
      <c r="E42" s="38">
        <f>SUM(G42,I42, K42, Q42)</f>
        <v>12</v>
      </c>
      <c r="F42" s="38">
        <v>32</v>
      </c>
      <c r="G42" s="53">
        <f>IFERROR(VLOOKUP(F42,points,3,FALSE),"")</f>
        <v>12</v>
      </c>
      <c r="H42" s="55"/>
      <c r="I42" s="53" t="str">
        <f>IFERROR(VLOOKUP(H42,points,2,FALSE),"")</f>
        <v/>
      </c>
      <c r="J42" s="55"/>
      <c r="K42" s="53"/>
      <c r="L42" s="55"/>
      <c r="M42" s="67"/>
      <c r="N42" s="55"/>
      <c r="O42" s="55"/>
      <c r="P42" s="55"/>
      <c r="Q42" s="55"/>
      <c r="R42" s="55"/>
      <c r="S42" s="55"/>
      <c r="T42" s="55"/>
      <c r="U42" s="67"/>
      <c r="V42" s="55"/>
      <c r="W42" s="67"/>
    </row>
    <row r="43" spans="2:23" x14ac:dyDescent="0.25">
      <c r="B43" s="68">
        <v>33</v>
      </c>
      <c r="C43" s="72" t="s">
        <v>409</v>
      </c>
      <c r="D43" s="38" t="s">
        <v>395</v>
      </c>
      <c r="E43" s="38">
        <f>SUM(G43,I43, K43, Q43)</f>
        <v>12</v>
      </c>
      <c r="F43" s="38">
        <v>35</v>
      </c>
      <c r="G43" s="53">
        <f>IFERROR(VLOOKUP(F43,points,3,FALSE),"")</f>
        <v>8</v>
      </c>
      <c r="H43" s="55"/>
      <c r="I43" s="53" t="str">
        <f>IFERROR(VLOOKUP(H43,points,2,FALSE),"")</f>
        <v/>
      </c>
      <c r="J43" s="55">
        <v>64</v>
      </c>
      <c r="K43" s="53">
        <f>IFERROR(VLOOKUP(J43,points,2,FALSE),"")</f>
        <v>4</v>
      </c>
      <c r="L43" s="55"/>
      <c r="M43" s="67"/>
      <c r="N43" s="55"/>
      <c r="O43" s="55"/>
      <c r="P43" s="55"/>
      <c r="Q43" s="55"/>
      <c r="R43" s="55"/>
      <c r="S43" s="55"/>
      <c r="T43" s="55"/>
      <c r="U43" s="67"/>
      <c r="V43" s="55"/>
      <c r="W43" s="67"/>
    </row>
    <row r="44" spans="2:23" x14ac:dyDescent="0.25">
      <c r="B44" s="68">
        <v>34</v>
      </c>
      <c r="C44" s="72" t="s">
        <v>407</v>
      </c>
      <c r="D44" s="38" t="s">
        <v>395</v>
      </c>
      <c r="E44" s="38">
        <f>SUM(G44,I44, K44, Q44)</f>
        <v>10</v>
      </c>
      <c r="F44" s="38">
        <v>33</v>
      </c>
      <c r="G44" s="53">
        <f>IFERROR(VLOOKUP(F44,points,3,FALSE),"")</f>
        <v>8</v>
      </c>
      <c r="H44" s="55"/>
      <c r="I44" s="53" t="str">
        <f>IFERROR(VLOOKUP(H44,points,2,FALSE),"")</f>
        <v/>
      </c>
      <c r="J44" s="55">
        <v>128</v>
      </c>
      <c r="K44" s="53">
        <f>IFERROR(VLOOKUP(J44,points,2,FALSE),"")</f>
        <v>2</v>
      </c>
      <c r="L44" s="55"/>
      <c r="M44" s="67"/>
      <c r="N44" s="55"/>
      <c r="O44" s="55"/>
      <c r="P44" s="55"/>
      <c r="Q44" s="55"/>
      <c r="R44" s="55"/>
      <c r="S44" s="55"/>
      <c r="T44" s="55"/>
      <c r="U44" s="67"/>
      <c r="V44" s="55"/>
      <c r="W44" s="67"/>
    </row>
    <row r="45" spans="2:23" x14ac:dyDescent="0.25">
      <c r="B45" s="68">
        <v>35</v>
      </c>
      <c r="C45" s="72" t="s">
        <v>408</v>
      </c>
      <c r="D45" s="38" t="s">
        <v>397</v>
      </c>
      <c r="E45" s="38">
        <f>SUM(G45,I45, K45, Q45)</f>
        <v>8</v>
      </c>
      <c r="F45" s="38">
        <v>34</v>
      </c>
      <c r="G45" s="53">
        <f>IFERROR(VLOOKUP(F45,points,3,FALSE),"")</f>
        <v>8</v>
      </c>
      <c r="H45" s="55"/>
      <c r="I45" s="53" t="str">
        <f>IFERROR(VLOOKUP(H45,points,2,FALSE),"")</f>
        <v/>
      </c>
      <c r="J45" s="55"/>
      <c r="K45" s="53"/>
      <c r="L45" s="55"/>
      <c r="M45" s="67"/>
      <c r="N45" s="55"/>
      <c r="O45" s="55"/>
      <c r="P45" s="55"/>
      <c r="Q45" s="55"/>
      <c r="R45" s="55"/>
      <c r="S45" s="55"/>
      <c r="T45" s="55"/>
      <c r="U45" s="67"/>
      <c r="V45" s="55"/>
      <c r="W45" s="67"/>
    </row>
    <row r="46" spans="2:23" x14ac:dyDescent="0.25">
      <c r="B46" s="68">
        <v>36</v>
      </c>
      <c r="C46" s="72" t="s">
        <v>410</v>
      </c>
      <c r="D46" s="38" t="s">
        <v>392</v>
      </c>
      <c r="E46" s="38">
        <f>SUM(G46,I46, K46, Q46)</f>
        <v>8</v>
      </c>
      <c r="F46" s="38">
        <v>36</v>
      </c>
      <c r="G46" s="53">
        <f>IFERROR(VLOOKUP(F46,points,3,FALSE),"")</f>
        <v>8</v>
      </c>
      <c r="H46" s="55"/>
      <c r="I46" s="53" t="str">
        <f>IFERROR(VLOOKUP(H46,points,2,FALSE),"")</f>
        <v/>
      </c>
      <c r="J46" s="55"/>
      <c r="K46" s="53"/>
      <c r="L46" s="55"/>
      <c r="M46" s="67"/>
      <c r="N46" s="55"/>
      <c r="O46" s="55"/>
      <c r="P46" s="55"/>
      <c r="Q46" s="55"/>
      <c r="R46" s="55"/>
      <c r="S46" s="55"/>
      <c r="T46" s="55"/>
      <c r="U46" s="67"/>
      <c r="V46" s="55"/>
      <c r="W46" s="67"/>
    </row>
    <row r="47" spans="2:23" x14ac:dyDescent="0.25">
      <c r="B47" s="68">
        <v>37</v>
      </c>
      <c r="C47" s="72" t="s">
        <v>517</v>
      </c>
      <c r="D47" s="115" t="s">
        <v>515</v>
      </c>
      <c r="E47" s="38">
        <f>SUM(G47,I47, K47, Q47)</f>
        <v>4</v>
      </c>
      <c r="F47" s="38"/>
      <c r="G47" s="53"/>
      <c r="H47" s="55"/>
      <c r="I47" s="53"/>
      <c r="J47" s="55">
        <v>64</v>
      </c>
      <c r="K47" s="53">
        <f>IFERROR(VLOOKUP(J47,points,2,FALSE),"")</f>
        <v>4</v>
      </c>
      <c r="L47" s="55"/>
      <c r="M47" s="67"/>
      <c r="N47" s="55"/>
      <c r="O47" s="55"/>
      <c r="P47" s="55"/>
      <c r="Q47" s="55"/>
      <c r="R47" s="55"/>
      <c r="S47" s="55"/>
      <c r="T47" s="55"/>
      <c r="U47" s="67"/>
      <c r="V47" s="55"/>
      <c r="W47" s="67"/>
    </row>
    <row r="48" spans="2:23" x14ac:dyDescent="0.25">
      <c r="B48" s="68">
        <v>38</v>
      </c>
      <c r="C48" s="72" t="s">
        <v>516</v>
      </c>
      <c r="D48" s="116">
        <v>40088</v>
      </c>
      <c r="E48" s="38">
        <f>SUM(G48,I48, K48, Q48)</f>
        <v>2</v>
      </c>
      <c r="F48" s="38"/>
      <c r="G48" s="53"/>
      <c r="H48" s="55"/>
      <c r="I48" s="53"/>
      <c r="J48" s="55">
        <v>128</v>
      </c>
      <c r="K48" s="53">
        <f>IFERROR(VLOOKUP(J48,points,2,FALSE),"")</f>
        <v>2</v>
      </c>
      <c r="L48" s="55"/>
      <c r="M48" s="67"/>
      <c r="N48" s="55"/>
      <c r="O48" s="55"/>
      <c r="P48" s="55"/>
      <c r="Q48" s="55"/>
      <c r="R48" s="55"/>
      <c r="S48" s="55"/>
      <c r="T48" s="55"/>
      <c r="U48" s="67"/>
      <c r="V48" s="55"/>
      <c r="W48" s="67"/>
    </row>
    <row r="49" spans="2:23" x14ac:dyDescent="0.25">
      <c r="B49" s="68">
        <v>39</v>
      </c>
      <c r="C49" s="72" t="s">
        <v>518</v>
      </c>
      <c r="D49" s="116">
        <v>39522</v>
      </c>
      <c r="E49" s="38">
        <f>SUM(G49,I49, K49, Q49)</f>
        <v>2</v>
      </c>
      <c r="F49" s="38"/>
      <c r="G49" s="53"/>
      <c r="H49" s="55"/>
      <c r="I49" s="53"/>
      <c r="J49" s="55">
        <v>128</v>
      </c>
      <c r="K49" s="53">
        <f>IFERROR(VLOOKUP(J49,points,2,FALSE),"")</f>
        <v>2</v>
      </c>
      <c r="L49" s="55"/>
      <c r="M49" s="67"/>
      <c r="N49" s="55"/>
      <c r="O49" s="55"/>
      <c r="P49" s="55"/>
      <c r="Q49" s="55"/>
      <c r="R49" s="55"/>
      <c r="S49" s="55"/>
      <c r="T49" s="55"/>
      <c r="U49" s="67"/>
      <c r="V49" s="55"/>
      <c r="W49" s="67"/>
    </row>
    <row r="50" spans="2:23" x14ac:dyDescent="0.25">
      <c r="B50" s="61"/>
      <c r="C50" s="61"/>
    </row>
    <row r="51" spans="2:23" x14ac:dyDescent="0.25">
      <c r="B51" s="61"/>
      <c r="C51" s="61"/>
    </row>
    <row r="52" spans="2:23" x14ac:dyDescent="0.25">
      <c r="B52" s="27" t="s">
        <v>349</v>
      </c>
    </row>
    <row r="53" spans="2:23" x14ac:dyDescent="0.25">
      <c r="B53" s="114" t="s">
        <v>350</v>
      </c>
      <c r="C53" s="22" t="s">
        <v>351</v>
      </c>
    </row>
    <row r="54" spans="2:23" x14ac:dyDescent="0.25">
      <c r="B54" s="117" t="s">
        <v>350</v>
      </c>
      <c r="C54" s="22" t="s">
        <v>352</v>
      </c>
    </row>
    <row r="55" spans="2:23" x14ac:dyDescent="0.25">
      <c r="B55" s="28" t="s">
        <v>350</v>
      </c>
      <c r="C55" s="22" t="s">
        <v>353</v>
      </c>
    </row>
    <row r="58" spans="2:23" x14ac:dyDescent="0.25">
      <c r="B58" s="36"/>
      <c r="C58" s="74"/>
      <c r="D58" s="75"/>
      <c r="E58" s="36"/>
      <c r="F58" s="35"/>
      <c r="G58" s="35"/>
      <c r="H58" s="35"/>
    </row>
    <row r="59" spans="2:23" x14ac:dyDescent="0.25">
      <c r="B59" s="36"/>
      <c r="C59" s="74"/>
      <c r="D59" s="75"/>
      <c r="E59" s="36"/>
      <c r="F59" s="35"/>
      <c r="G59" s="35"/>
      <c r="H59" s="35"/>
    </row>
    <row r="60" spans="2:23" x14ac:dyDescent="0.25">
      <c r="B60" s="36"/>
      <c r="C60" s="74"/>
      <c r="D60" s="75"/>
      <c r="E60" s="36"/>
      <c r="F60" s="35"/>
      <c r="G60" s="35"/>
      <c r="H60" s="35"/>
    </row>
    <row r="61" spans="2:23" x14ac:dyDescent="0.25">
      <c r="B61" s="36"/>
      <c r="C61" s="74"/>
      <c r="D61" s="75"/>
      <c r="E61" s="36"/>
      <c r="F61" s="35"/>
      <c r="G61" s="35"/>
      <c r="H61" s="35"/>
    </row>
    <row r="62" spans="2:23" x14ac:dyDescent="0.25">
      <c r="B62" s="36"/>
      <c r="C62" s="74"/>
      <c r="D62" s="75"/>
      <c r="E62" s="36"/>
      <c r="F62" s="35"/>
      <c r="G62" s="35"/>
      <c r="H62" s="35"/>
    </row>
    <row r="63" spans="2:23" x14ac:dyDescent="0.25">
      <c r="B63" s="36"/>
      <c r="C63" s="74"/>
      <c r="D63" s="75"/>
      <c r="E63" s="36"/>
      <c r="F63" s="35"/>
      <c r="G63" s="35"/>
      <c r="H63" s="35"/>
    </row>
    <row r="64" spans="2:23" x14ac:dyDescent="0.25">
      <c r="B64" s="36"/>
      <c r="C64" s="74"/>
      <c r="D64" s="75"/>
      <c r="E64" s="36"/>
      <c r="F64" s="35"/>
      <c r="G64" s="35"/>
      <c r="H64" s="35"/>
    </row>
    <row r="65" spans="2:8" x14ac:dyDescent="0.25">
      <c r="B65" s="36"/>
      <c r="C65" s="74"/>
      <c r="D65" s="75"/>
      <c r="E65" s="36"/>
      <c r="F65" s="35"/>
      <c r="G65" s="35"/>
      <c r="H65" s="35"/>
    </row>
    <row r="66" spans="2:8" x14ac:dyDescent="0.25">
      <c r="B66" s="36"/>
      <c r="C66" s="74"/>
      <c r="D66" s="75"/>
      <c r="E66" s="36"/>
      <c r="F66" s="35"/>
      <c r="G66" s="35"/>
      <c r="H66" s="35"/>
    </row>
    <row r="67" spans="2:8" x14ac:dyDescent="0.25">
      <c r="B67" s="36"/>
      <c r="C67" s="74"/>
      <c r="D67" s="75"/>
      <c r="E67" s="36"/>
      <c r="F67" s="35"/>
      <c r="G67" s="35"/>
      <c r="H67" s="35"/>
    </row>
    <row r="68" spans="2:8" x14ac:dyDescent="0.25">
      <c r="B68" s="36"/>
      <c r="C68" s="74"/>
      <c r="D68" s="75"/>
      <c r="E68" s="36"/>
      <c r="F68" s="35"/>
      <c r="G68" s="35"/>
      <c r="H68" s="35"/>
    </row>
    <row r="69" spans="2:8" x14ac:dyDescent="0.25">
      <c r="B69" s="36"/>
      <c r="C69" s="74"/>
      <c r="D69" s="75"/>
      <c r="E69" s="36"/>
      <c r="F69" s="35"/>
      <c r="G69" s="35"/>
      <c r="H69" s="35"/>
    </row>
    <row r="70" spans="2:8" x14ac:dyDescent="0.25">
      <c r="B70" s="36"/>
      <c r="C70" s="74"/>
      <c r="D70" s="75"/>
      <c r="E70" s="36"/>
      <c r="F70" s="35"/>
      <c r="G70" s="35"/>
      <c r="H70" s="35"/>
    </row>
    <row r="71" spans="2:8" x14ac:dyDescent="0.25">
      <c r="B71" s="36"/>
      <c r="C71" s="74"/>
      <c r="D71" s="75"/>
      <c r="E71" s="36"/>
      <c r="F71" s="35"/>
      <c r="G71" s="35"/>
      <c r="H71" s="35"/>
    </row>
    <row r="72" spans="2:8" x14ac:dyDescent="0.25">
      <c r="B72" s="36"/>
      <c r="C72" s="74"/>
      <c r="D72" s="75"/>
      <c r="E72" s="36"/>
      <c r="F72" s="35"/>
      <c r="G72" s="35"/>
      <c r="H72" s="35"/>
    </row>
    <row r="73" spans="2:8" x14ac:dyDescent="0.25">
      <c r="B73" s="36"/>
      <c r="C73" s="74"/>
      <c r="D73" s="75"/>
      <c r="E73" s="36"/>
      <c r="F73" s="35"/>
      <c r="G73" s="35"/>
      <c r="H73" s="35"/>
    </row>
    <row r="74" spans="2:8" x14ac:dyDescent="0.25">
      <c r="B74" s="36"/>
      <c r="C74" s="74"/>
      <c r="D74" s="75"/>
      <c r="E74" s="36"/>
      <c r="F74" s="35"/>
      <c r="G74" s="35"/>
      <c r="H74" s="35"/>
    </row>
    <row r="75" spans="2:8" x14ac:dyDescent="0.25">
      <c r="B75" s="36"/>
      <c r="C75" s="74"/>
      <c r="D75" s="75"/>
      <c r="E75" s="36"/>
      <c r="F75" s="35"/>
      <c r="G75" s="35"/>
      <c r="H75" s="35"/>
    </row>
    <row r="76" spans="2:8" x14ac:dyDescent="0.25">
      <c r="B76" s="36"/>
      <c r="C76" s="74"/>
      <c r="D76" s="75"/>
      <c r="E76" s="36"/>
      <c r="F76" s="35"/>
      <c r="G76" s="35"/>
      <c r="H76" s="35"/>
    </row>
    <row r="77" spans="2:8" x14ac:dyDescent="0.25">
      <c r="B77" s="36"/>
      <c r="C77" s="74"/>
      <c r="D77" s="75"/>
      <c r="E77" s="36"/>
      <c r="F77" s="35"/>
      <c r="G77" s="35"/>
      <c r="H77" s="35"/>
    </row>
    <row r="78" spans="2:8" x14ac:dyDescent="0.25">
      <c r="B78" s="36"/>
      <c r="C78" s="74"/>
      <c r="D78" s="75"/>
      <c r="E78" s="36"/>
      <c r="F78" s="35"/>
      <c r="G78" s="35"/>
      <c r="H78" s="35"/>
    </row>
    <row r="79" spans="2:8" x14ac:dyDescent="0.25">
      <c r="B79" s="36"/>
      <c r="C79" s="74"/>
      <c r="D79" s="75"/>
      <c r="E79" s="36"/>
      <c r="F79" s="35"/>
      <c r="G79" s="35"/>
      <c r="H79" s="35"/>
    </row>
    <row r="80" spans="2:8" x14ac:dyDescent="0.25">
      <c r="B80" s="36"/>
      <c r="C80" s="74"/>
      <c r="D80" s="75"/>
      <c r="E80" s="36"/>
      <c r="F80" s="35"/>
      <c r="G80" s="35"/>
      <c r="H80" s="35"/>
    </row>
    <row r="81" spans="2:8" x14ac:dyDescent="0.25">
      <c r="B81" s="36"/>
      <c r="C81" s="74"/>
      <c r="D81" s="75"/>
      <c r="E81" s="36"/>
      <c r="F81" s="35"/>
      <c r="G81" s="35"/>
      <c r="H81" s="35"/>
    </row>
    <row r="82" spans="2:8" x14ac:dyDescent="0.25">
      <c r="B82" s="36"/>
      <c r="C82" s="74"/>
      <c r="D82" s="75"/>
      <c r="E82" s="36"/>
      <c r="F82" s="35"/>
      <c r="G82" s="35"/>
      <c r="H82" s="35"/>
    </row>
    <row r="83" spans="2:8" x14ac:dyDescent="0.25">
      <c r="B83" s="36"/>
      <c r="C83" s="74"/>
      <c r="D83" s="75"/>
      <c r="E83" s="36"/>
      <c r="F83" s="35"/>
      <c r="G83" s="35"/>
      <c r="H83" s="35"/>
    </row>
    <row r="84" spans="2:8" x14ac:dyDescent="0.25">
      <c r="B84" s="36"/>
      <c r="C84" s="74"/>
      <c r="D84" s="75"/>
      <c r="E84" s="36"/>
      <c r="F84" s="35"/>
      <c r="G84" s="35"/>
      <c r="H84" s="35"/>
    </row>
    <row r="85" spans="2:8" x14ac:dyDescent="0.25">
      <c r="B85" s="36"/>
      <c r="C85" s="74"/>
      <c r="D85" s="75"/>
      <c r="E85" s="36"/>
      <c r="F85" s="35"/>
      <c r="G85" s="35"/>
      <c r="H85" s="35"/>
    </row>
    <row r="86" spans="2:8" x14ac:dyDescent="0.25">
      <c r="B86" s="36"/>
      <c r="C86" s="74"/>
      <c r="D86" s="76"/>
      <c r="E86" s="36"/>
      <c r="F86" s="35"/>
      <c r="G86" s="35"/>
      <c r="H86" s="35"/>
    </row>
    <row r="87" spans="2:8" x14ac:dyDescent="0.25">
      <c r="B87" s="36"/>
      <c r="C87" s="74"/>
      <c r="D87" s="75"/>
      <c r="E87" s="36"/>
      <c r="F87" s="35"/>
      <c r="G87" s="35"/>
      <c r="H87" s="35"/>
    </row>
    <row r="88" spans="2:8" x14ac:dyDescent="0.25">
      <c r="B88" s="36"/>
      <c r="C88" s="74"/>
      <c r="D88" s="75"/>
      <c r="E88" s="36"/>
      <c r="F88" s="35"/>
      <c r="G88" s="35"/>
      <c r="H88" s="35"/>
    </row>
    <row r="89" spans="2:8" x14ac:dyDescent="0.25">
      <c r="B89" s="36"/>
      <c r="C89" s="74"/>
      <c r="D89" s="75"/>
      <c r="E89" s="36"/>
      <c r="F89" s="35"/>
      <c r="G89" s="35"/>
      <c r="H89" s="35"/>
    </row>
    <row r="90" spans="2:8" x14ac:dyDescent="0.25">
      <c r="B90" s="36"/>
      <c r="C90" s="74"/>
      <c r="D90" s="75"/>
      <c r="E90" s="36"/>
      <c r="F90" s="35"/>
      <c r="G90" s="35"/>
      <c r="H90" s="35"/>
    </row>
    <row r="91" spans="2:8" x14ac:dyDescent="0.25">
      <c r="B91" s="36"/>
      <c r="C91" s="74"/>
      <c r="D91" s="75"/>
      <c r="E91" s="36"/>
      <c r="F91" s="35"/>
      <c r="G91" s="35"/>
      <c r="H91" s="35"/>
    </row>
    <row r="92" spans="2:8" x14ac:dyDescent="0.25">
      <c r="B92" s="36"/>
      <c r="C92" s="74"/>
      <c r="D92" s="75"/>
      <c r="E92" s="36"/>
      <c r="F92" s="35"/>
      <c r="G92" s="35"/>
      <c r="H92" s="35"/>
    </row>
    <row r="93" spans="2:8" x14ac:dyDescent="0.25">
      <c r="B93" s="36"/>
      <c r="C93" s="74"/>
      <c r="D93" s="75"/>
      <c r="E93" s="36"/>
      <c r="F93" s="35"/>
      <c r="G93" s="35"/>
      <c r="H93" s="35"/>
    </row>
    <row r="94" spans="2:8" x14ac:dyDescent="0.25">
      <c r="B94" s="36"/>
      <c r="C94" s="36"/>
      <c r="D94" s="36"/>
      <c r="E94" s="36"/>
      <c r="F94" s="35"/>
      <c r="G94" s="35"/>
      <c r="H94" s="35"/>
    </row>
    <row r="95" spans="2:8" x14ac:dyDescent="0.25">
      <c r="B95" s="36"/>
      <c r="C95" s="36"/>
      <c r="D95" s="36"/>
      <c r="E95" s="36"/>
      <c r="F95" s="35"/>
      <c r="G95" s="35"/>
      <c r="H95" s="35"/>
    </row>
    <row r="96" spans="2:8" x14ac:dyDescent="0.25">
      <c r="B96" s="36"/>
      <c r="C96" s="36"/>
      <c r="D96" s="36"/>
      <c r="E96" s="36"/>
      <c r="F96" s="35"/>
      <c r="G96" s="35"/>
      <c r="H96" s="35"/>
    </row>
    <row r="97" spans="2:8" x14ac:dyDescent="0.25">
      <c r="B97" s="36"/>
      <c r="C97" s="36"/>
      <c r="D97" s="36"/>
      <c r="E97" s="36"/>
      <c r="F97" s="35"/>
      <c r="G97" s="35"/>
      <c r="H97" s="35"/>
    </row>
  </sheetData>
  <sortState ref="C11:K49">
    <sortCondition descending="1" ref="E11:E49"/>
  </sortState>
  <mergeCells count="13">
    <mergeCell ref="V9:W9"/>
    <mergeCell ref="T9:U9"/>
    <mergeCell ref="R9:S9"/>
    <mergeCell ref="P9:Q9"/>
    <mergeCell ref="B9:B10"/>
    <mergeCell ref="C9:C10"/>
    <mergeCell ref="D9:D10"/>
    <mergeCell ref="F9:G9"/>
    <mergeCell ref="N9:O9"/>
    <mergeCell ref="L9:M9"/>
    <mergeCell ref="J9:K9"/>
    <mergeCell ref="H9:I9"/>
    <mergeCell ref="E9:E10"/>
  </mergeCells>
  <pageMargins left="0" right="0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117"/>
  <sheetViews>
    <sheetView zoomScaleNormal="100" workbookViewId="0">
      <selection activeCell="C11" sqref="C11:K53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41.7109375" style="22" customWidth="1"/>
    <col min="4" max="4" width="12.28515625" style="22" customWidth="1"/>
    <col min="5" max="5" width="11.5703125" style="22" customWidth="1"/>
    <col min="6" max="9" width="7.85546875" style="17" customWidth="1"/>
    <col min="10" max="11" width="8.85546875" style="17"/>
    <col min="12" max="12" width="10.7109375" style="17" customWidth="1"/>
    <col min="13" max="13" width="10.28515625" style="22" customWidth="1"/>
    <col min="14" max="19" width="8.85546875" style="22"/>
    <col min="20" max="20" width="10.7109375" style="22" customWidth="1"/>
    <col min="21" max="21" width="8.85546875" style="22"/>
    <col min="22" max="23" width="16.5703125" style="22" customWidth="1"/>
    <col min="24" max="16384" width="8.85546875" style="22"/>
  </cols>
  <sheetData>
    <row r="3" spans="2:23" x14ac:dyDescent="0.25">
      <c r="B3" s="14" t="s">
        <v>374</v>
      </c>
      <c r="C3" s="14"/>
      <c r="D3" s="14"/>
      <c r="E3" s="14"/>
      <c r="F3" s="16"/>
    </row>
    <row r="4" spans="2:23" x14ac:dyDescent="0.25">
      <c r="B4" s="24" t="s">
        <v>373</v>
      </c>
      <c r="C4" s="14"/>
      <c r="D4" s="14"/>
      <c r="E4" s="14"/>
      <c r="F4" s="16"/>
    </row>
    <row r="6" spans="2:23" x14ac:dyDescent="0.25">
      <c r="C6" s="105"/>
      <c r="D6" s="105"/>
      <c r="E6" s="16"/>
      <c r="F6" s="16"/>
    </row>
    <row r="7" spans="2:23" x14ac:dyDescent="0.25">
      <c r="B7" s="25" t="s">
        <v>103</v>
      </c>
      <c r="C7" s="26"/>
    </row>
    <row r="9" spans="2:23" ht="15" customHeight="1" x14ac:dyDescent="0.25">
      <c r="B9" s="100" t="s">
        <v>348</v>
      </c>
      <c r="C9" s="101" t="s">
        <v>1</v>
      </c>
      <c r="D9" s="101" t="s">
        <v>2</v>
      </c>
      <c r="E9" s="103" t="s">
        <v>358</v>
      </c>
      <c r="F9" s="94" t="s">
        <v>345</v>
      </c>
      <c r="G9" s="95"/>
      <c r="H9" s="88" t="s">
        <v>509</v>
      </c>
      <c r="I9" s="89"/>
      <c r="J9" s="88" t="s">
        <v>513</v>
      </c>
      <c r="K9" s="89"/>
      <c r="L9" s="88"/>
      <c r="M9" s="89"/>
      <c r="N9" s="88"/>
      <c r="O9" s="89"/>
      <c r="P9" s="88"/>
      <c r="Q9" s="89"/>
      <c r="R9" s="98"/>
      <c r="S9" s="99"/>
      <c r="T9" s="88"/>
      <c r="U9" s="89"/>
      <c r="V9" s="88"/>
      <c r="W9" s="89"/>
    </row>
    <row r="10" spans="2:23" x14ac:dyDescent="0.25">
      <c r="B10" s="100"/>
      <c r="C10" s="101"/>
      <c r="D10" s="101"/>
      <c r="E10" s="104"/>
      <c r="F10" s="18" t="s">
        <v>348</v>
      </c>
      <c r="G10" s="19" t="s">
        <v>347</v>
      </c>
      <c r="H10" s="32" t="s">
        <v>348</v>
      </c>
      <c r="I10" s="31" t="s">
        <v>347</v>
      </c>
      <c r="J10" s="33" t="s">
        <v>348</v>
      </c>
      <c r="K10" s="40" t="s">
        <v>347</v>
      </c>
      <c r="L10" s="34" t="s">
        <v>348</v>
      </c>
      <c r="M10" s="40" t="s">
        <v>347</v>
      </c>
      <c r="N10" s="44" t="s">
        <v>348</v>
      </c>
      <c r="O10" s="43" t="s">
        <v>347</v>
      </c>
      <c r="P10" s="46" t="s">
        <v>348</v>
      </c>
      <c r="Q10" s="45" t="s">
        <v>347</v>
      </c>
      <c r="R10" s="48" t="s">
        <v>348</v>
      </c>
      <c r="S10" s="47" t="s">
        <v>347</v>
      </c>
      <c r="T10" s="50" t="s">
        <v>348</v>
      </c>
      <c r="U10" s="49" t="s">
        <v>347</v>
      </c>
      <c r="V10" s="66" t="s">
        <v>348</v>
      </c>
      <c r="W10" s="65" t="s">
        <v>347</v>
      </c>
    </row>
    <row r="11" spans="2:23" x14ac:dyDescent="0.25">
      <c r="B11" s="68">
        <v>1</v>
      </c>
      <c r="C11" s="72" t="s">
        <v>41</v>
      </c>
      <c r="D11" s="86" t="s">
        <v>510</v>
      </c>
      <c r="E11" s="21">
        <f>SUM(G11,I11, K11, Q11)</f>
        <v>284.5</v>
      </c>
      <c r="F11" s="21">
        <v>1</v>
      </c>
      <c r="G11" s="52">
        <f>IFERROR(VLOOKUP(F11,points,3,FALSE),"")</f>
        <v>270</v>
      </c>
      <c r="H11" s="54">
        <v>22</v>
      </c>
      <c r="I11" s="52">
        <f>IFERROR(VLOOKUP(H11,points,2,FALSE),"")</f>
        <v>8.5</v>
      </c>
      <c r="J11" s="54">
        <v>32</v>
      </c>
      <c r="K11" s="52">
        <f>IFERROR(VLOOKUP(J11,points,2,FALSE),"")</f>
        <v>6</v>
      </c>
      <c r="L11" s="55"/>
      <c r="M11" s="67"/>
      <c r="N11" s="54"/>
      <c r="O11" s="54"/>
      <c r="P11" s="54"/>
      <c r="Q11" s="54"/>
      <c r="R11" s="54"/>
      <c r="S11" s="54"/>
      <c r="T11" s="55"/>
      <c r="U11" s="67"/>
      <c r="V11" s="55"/>
      <c r="W11" s="67"/>
    </row>
    <row r="12" spans="2:23" x14ac:dyDescent="0.25">
      <c r="B12" s="68">
        <v>2</v>
      </c>
      <c r="C12" s="72" t="s">
        <v>120</v>
      </c>
      <c r="D12" s="38" t="s">
        <v>121</v>
      </c>
      <c r="E12" s="21">
        <f>SUM(G12,I12, K12, Q12)</f>
        <v>188</v>
      </c>
      <c r="F12" s="21">
        <v>2</v>
      </c>
      <c r="G12" s="52">
        <f>IFERROR(VLOOKUP(F12,points,3,FALSE),"")</f>
        <v>180</v>
      </c>
      <c r="H12" s="54">
        <v>37</v>
      </c>
      <c r="I12" s="52">
        <f>IFERROR(VLOOKUP(H12,points,2,FALSE),"")</f>
        <v>4</v>
      </c>
      <c r="J12" s="54">
        <v>64</v>
      </c>
      <c r="K12" s="52">
        <f>IFERROR(VLOOKUP(J12,points,2,FALSE),"")</f>
        <v>4</v>
      </c>
      <c r="L12" s="55"/>
      <c r="M12" s="67"/>
      <c r="N12" s="54"/>
      <c r="O12" s="54"/>
      <c r="P12" s="54"/>
      <c r="Q12" s="54"/>
      <c r="R12" s="54"/>
      <c r="S12" s="54"/>
      <c r="T12" s="55"/>
      <c r="U12" s="67"/>
      <c r="V12" s="55"/>
      <c r="W12" s="67"/>
    </row>
    <row r="13" spans="2:23" x14ac:dyDescent="0.25">
      <c r="B13" s="68">
        <v>3</v>
      </c>
      <c r="C13" s="72" t="s">
        <v>61</v>
      </c>
      <c r="D13" s="38" t="s">
        <v>62</v>
      </c>
      <c r="E13" s="21">
        <f>SUM(G13,I13, K13, Q13)</f>
        <v>143</v>
      </c>
      <c r="F13" s="21">
        <v>3</v>
      </c>
      <c r="G13" s="52">
        <f>IFERROR(VLOOKUP(F13,points,3,FALSE),"")</f>
        <v>135</v>
      </c>
      <c r="H13" s="118">
        <v>33</v>
      </c>
      <c r="I13" s="52">
        <v>2</v>
      </c>
      <c r="J13" s="54">
        <v>32</v>
      </c>
      <c r="K13" s="52">
        <f>IFERROR(VLOOKUP(J13,points,2,FALSE),"")</f>
        <v>6</v>
      </c>
      <c r="L13" s="55"/>
      <c r="M13" s="67"/>
      <c r="N13" s="54"/>
      <c r="O13" s="54"/>
      <c r="P13" s="54"/>
      <c r="Q13" s="54"/>
      <c r="R13" s="54"/>
      <c r="S13" s="54"/>
      <c r="T13" s="55"/>
      <c r="U13" s="67"/>
      <c r="V13" s="55"/>
      <c r="W13" s="67"/>
    </row>
    <row r="14" spans="2:23" x14ac:dyDescent="0.25">
      <c r="B14" s="68">
        <v>4</v>
      </c>
      <c r="C14" s="72" t="s">
        <v>108</v>
      </c>
      <c r="D14" s="38" t="s">
        <v>109</v>
      </c>
      <c r="E14" s="21">
        <f>SUM(G14,I14, K14, Q14)</f>
        <v>110.5</v>
      </c>
      <c r="F14" s="21">
        <v>4</v>
      </c>
      <c r="G14" s="52">
        <f>IFERROR(VLOOKUP(F14,points,3,FALSE),"")</f>
        <v>100.5</v>
      </c>
      <c r="H14" s="54">
        <v>49</v>
      </c>
      <c r="I14" s="52">
        <f>IFERROR(VLOOKUP(H14,points,2,FALSE),"")</f>
        <v>4</v>
      </c>
      <c r="J14" s="54">
        <v>32</v>
      </c>
      <c r="K14" s="52">
        <f>IFERROR(VLOOKUP(J14,points,2,FALSE),"")</f>
        <v>6</v>
      </c>
      <c r="L14" s="55"/>
      <c r="M14" s="67"/>
      <c r="N14" s="54"/>
      <c r="O14" s="54"/>
      <c r="P14" s="54"/>
      <c r="Q14" s="54"/>
      <c r="R14" s="54"/>
      <c r="S14" s="54"/>
      <c r="T14" s="55"/>
      <c r="U14" s="67"/>
      <c r="V14" s="55"/>
      <c r="W14" s="67"/>
    </row>
    <row r="15" spans="2:23" x14ac:dyDescent="0.25">
      <c r="B15" s="68">
        <v>5</v>
      </c>
      <c r="C15" s="72" t="s">
        <v>127</v>
      </c>
      <c r="D15" s="38" t="s">
        <v>128</v>
      </c>
      <c r="E15" s="21">
        <f>SUM(G15,I15, K15, Q15)</f>
        <v>91</v>
      </c>
      <c r="F15" s="21">
        <v>5</v>
      </c>
      <c r="G15" s="52">
        <f>IFERROR(VLOOKUP(F15,points,3,FALSE),"")</f>
        <v>81</v>
      </c>
      <c r="H15" s="54">
        <v>41</v>
      </c>
      <c r="I15" s="52">
        <f>IFERROR(VLOOKUP(H15,points,2,FALSE),"")</f>
        <v>4</v>
      </c>
      <c r="J15" s="54">
        <v>32</v>
      </c>
      <c r="K15" s="52">
        <f>IFERROR(VLOOKUP(J15,points,2,FALSE),"")</f>
        <v>6</v>
      </c>
      <c r="L15" s="55"/>
      <c r="M15" s="67"/>
      <c r="N15" s="54"/>
      <c r="O15" s="54"/>
      <c r="P15" s="54"/>
      <c r="Q15" s="54"/>
      <c r="R15" s="54"/>
      <c r="S15" s="54"/>
      <c r="T15" s="55"/>
      <c r="U15" s="67"/>
      <c r="V15" s="55"/>
      <c r="W15" s="67"/>
    </row>
    <row r="16" spans="2:23" x14ac:dyDescent="0.25">
      <c r="B16" s="68">
        <v>6</v>
      </c>
      <c r="C16" s="72" t="s">
        <v>67</v>
      </c>
      <c r="D16" s="38" t="s">
        <v>68</v>
      </c>
      <c r="E16" s="21">
        <f>SUM(G16,I16, K16, Q16)</f>
        <v>86.25</v>
      </c>
      <c r="F16" s="21">
        <v>7</v>
      </c>
      <c r="G16" s="52">
        <f>IFERROR(VLOOKUP(F16,points,3,FALSE),"")</f>
        <v>64.5</v>
      </c>
      <c r="H16" s="54">
        <v>15</v>
      </c>
      <c r="I16" s="52">
        <f>IFERROR(VLOOKUP(H16,points,2,FALSE),"")</f>
        <v>15.75</v>
      </c>
      <c r="J16" s="54">
        <v>32</v>
      </c>
      <c r="K16" s="52">
        <f>IFERROR(VLOOKUP(J16,points,2,FALSE),"")</f>
        <v>6</v>
      </c>
      <c r="L16" s="55"/>
      <c r="M16" s="67"/>
      <c r="N16" s="54"/>
      <c r="O16" s="54"/>
      <c r="P16" s="54"/>
      <c r="Q16" s="54"/>
      <c r="R16" s="54"/>
      <c r="S16" s="54"/>
      <c r="T16" s="55"/>
      <c r="U16" s="67"/>
      <c r="V16" s="55"/>
      <c r="W16" s="67"/>
    </row>
    <row r="17" spans="2:23" x14ac:dyDescent="0.25">
      <c r="B17" s="68">
        <v>7</v>
      </c>
      <c r="C17" s="72" t="s">
        <v>112</v>
      </c>
      <c r="D17" s="38" t="s">
        <v>113</v>
      </c>
      <c r="E17" s="21">
        <f>SUM(G17,I17, K17, Q17)</f>
        <v>78</v>
      </c>
      <c r="F17" s="21">
        <v>6</v>
      </c>
      <c r="G17" s="52">
        <f>IFERROR(VLOOKUP(F17,points,3,FALSE),"")</f>
        <v>72</v>
      </c>
      <c r="H17" s="54">
        <v>33</v>
      </c>
      <c r="I17" s="52">
        <f>IFERROR(VLOOKUP(H17,points,2,FALSE),"")</f>
        <v>4</v>
      </c>
      <c r="J17" s="113">
        <v>64</v>
      </c>
      <c r="K17" s="52">
        <f>IFERROR(VLOOKUP(J17,points,2,FALSE),"")/2</f>
        <v>2</v>
      </c>
      <c r="L17" s="55"/>
      <c r="M17" s="67"/>
      <c r="N17" s="54"/>
      <c r="O17" s="54"/>
      <c r="P17" s="54"/>
      <c r="Q17" s="54"/>
      <c r="R17" s="54"/>
      <c r="S17" s="54"/>
      <c r="T17" s="55"/>
      <c r="U17" s="67"/>
      <c r="V17" s="55"/>
      <c r="W17" s="67"/>
    </row>
    <row r="18" spans="2:23" x14ac:dyDescent="0.25">
      <c r="B18" s="68">
        <v>8</v>
      </c>
      <c r="C18" s="72" t="s">
        <v>122</v>
      </c>
      <c r="D18" s="38" t="s">
        <v>123</v>
      </c>
      <c r="E18" s="21">
        <f>SUM(G18,I18, K18, Q18)</f>
        <v>58</v>
      </c>
      <c r="F18" s="21">
        <v>8</v>
      </c>
      <c r="G18" s="52">
        <f>IFERROR(VLOOKUP(F18,points,3,FALSE),"")</f>
        <v>54</v>
      </c>
      <c r="H18" s="54">
        <v>65</v>
      </c>
      <c r="I18" s="52">
        <f>IFERROR(VLOOKUP(H18,points,2,FALSE),"")</f>
        <v>2</v>
      </c>
      <c r="J18" s="54">
        <v>128</v>
      </c>
      <c r="K18" s="52">
        <f>IFERROR(VLOOKUP(J18,points,2,FALSE),"")</f>
        <v>2</v>
      </c>
      <c r="L18" s="55"/>
      <c r="M18" s="67"/>
      <c r="N18" s="54"/>
      <c r="O18" s="54"/>
      <c r="P18" s="54"/>
      <c r="Q18" s="54"/>
      <c r="R18" s="54"/>
      <c r="S18" s="54"/>
      <c r="T18" s="55"/>
      <c r="U18" s="67"/>
      <c r="V18" s="55"/>
      <c r="W18" s="67"/>
    </row>
    <row r="19" spans="2:23" x14ac:dyDescent="0.25">
      <c r="B19" s="68">
        <v>9</v>
      </c>
      <c r="C19" s="72" t="s">
        <v>46</v>
      </c>
      <c r="D19" s="38" t="s">
        <v>47</v>
      </c>
      <c r="E19" s="21">
        <f>SUM(G19,I19, K19, Q19)</f>
        <v>53</v>
      </c>
      <c r="F19" s="21">
        <v>9</v>
      </c>
      <c r="G19" s="52">
        <f>IFERROR(VLOOKUP(F19,points,3,FALSE),"")</f>
        <v>45</v>
      </c>
      <c r="H19" s="54">
        <v>41</v>
      </c>
      <c r="I19" s="52">
        <f>IFERROR(VLOOKUP(H19,points,2,FALSE),"")</f>
        <v>4</v>
      </c>
      <c r="J19" s="54">
        <v>64</v>
      </c>
      <c r="K19" s="52">
        <f>IFERROR(VLOOKUP(J19,points,2,FALSE),"")</f>
        <v>4</v>
      </c>
      <c r="L19" s="55"/>
      <c r="M19" s="67"/>
      <c r="N19" s="54"/>
      <c r="O19" s="54"/>
      <c r="P19" s="54"/>
      <c r="Q19" s="54"/>
      <c r="R19" s="54"/>
      <c r="S19" s="54"/>
      <c r="T19" s="55"/>
      <c r="U19" s="67"/>
      <c r="V19" s="55"/>
      <c r="W19" s="67"/>
    </row>
    <row r="20" spans="2:23" x14ac:dyDescent="0.25">
      <c r="B20" s="68">
        <v>9</v>
      </c>
      <c r="C20" s="72" t="s">
        <v>52</v>
      </c>
      <c r="D20" s="38" t="s">
        <v>53</v>
      </c>
      <c r="E20" s="21">
        <f>SUM(G20,I20, K20, Q20)</f>
        <v>49</v>
      </c>
      <c r="F20" s="21">
        <v>10</v>
      </c>
      <c r="G20" s="52">
        <f>IFERROR(VLOOKUP(F20,points,3,FALSE),"")</f>
        <v>39</v>
      </c>
      <c r="H20" s="54">
        <v>45</v>
      </c>
      <c r="I20" s="52">
        <f>IFERROR(VLOOKUP(H20,points,2,FALSE),"")</f>
        <v>4</v>
      </c>
      <c r="J20" s="54">
        <v>32</v>
      </c>
      <c r="K20" s="52">
        <f>IFERROR(VLOOKUP(J20,points,2,FALSE),"")</f>
        <v>6</v>
      </c>
      <c r="L20" s="55"/>
      <c r="M20" s="67"/>
      <c r="N20" s="54"/>
      <c r="O20" s="54"/>
      <c r="P20" s="54"/>
      <c r="Q20" s="54"/>
      <c r="R20" s="54"/>
      <c r="S20" s="54"/>
      <c r="T20" s="55"/>
      <c r="U20" s="67"/>
      <c r="V20" s="55"/>
      <c r="W20" s="67"/>
    </row>
    <row r="21" spans="2:23" x14ac:dyDescent="0.25">
      <c r="B21" s="68">
        <v>11</v>
      </c>
      <c r="C21" s="72" t="s">
        <v>57</v>
      </c>
      <c r="D21" s="38" t="s">
        <v>58</v>
      </c>
      <c r="E21" s="21">
        <f>SUM(G21,I21, K21, Q21)</f>
        <v>44</v>
      </c>
      <c r="F21" s="21">
        <v>12</v>
      </c>
      <c r="G21" s="52">
        <f>IFERROR(VLOOKUP(F21,points,3,FALSE),"")</f>
        <v>36</v>
      </c>
      <c r="H21" s="54">
        <v>53</v>
      </c>
      <c r="I21" s="52">
        <f>IFERROR(VLOOKUP(H21,points,2,FALSE),"")</f>
        <v>4</v>
      </c>
      <c r="J21" s="54">
        <v>64</v>
      </c>
      <c r="K21" s="52">
        <f>IFERROR(VLOOKUP(J21,points,2,FALSE),"")</f>
        <v>4</v>
      </c>
      <c r="L21" s="55"/>
      <c r="M21" s="67"/>
      <c r="N21" s="54"/>
      <c r="O21" s="54"/>
      <c r="P21" s="54"/>
      <c r="Q21" s="54"/>
      <c r="R21" s="54"/>
      <c r="S21" s="54"/>
      <c r="T21" s="55"/>
      <c r="U21" s="67"/>
      <c r="V21" s="55"/>
      <c r="W21" s="67"/>
    </row>
    <row r="22" spans="2:23" x14ac:dyDescent="0.25">
      <c r="B22" s="68">
        <v>12</v>
      </c>
      <c r="C22" s="72" t="s">
        <v>65</v>
      </c>
      <c r="D22" s="38" t="s">
        <v>66</v>
      </c>
      <c r="E22" s="21">
        <f>SUM(G22,I22, K22, Q22)</f>
        <v>42.5</v>
      </c>
      <c r="F22" s="21">
        <v>13</v>
      </c>
      <c r="G22" s="52">
        <f>IFERROR(VLOOKUP(F22,points,3,FALSE),"")</f>
        <v>34.5</v>
      </c>
      <c r="H22" s="54">
        <v>45</v>
      </c>
      <c r="I22" s="52">
        <f>IFERROR(VLOOKUP(H22,points,2,FALSE),"")</f>
        <v>4</v>
      </c>
      <c r="J22" s="54">
        <v>64</v>
      </c>
      <c r="K22" s="52">
        <f>IFERROR(VLOOKUP(J22,points,2,FALSE),"")</f>
        <v>4</v>
      </c>
      <c r="L22" s="55"/>
      <c r="M22" s="67"/>
      <c r="N22" s="54"/>
      <c r="O22" s="54"/>
      <c r="P22" s="54"/>
      <c r="Q22" s="54"/>
      <c r="R22" s="54"/>
      <c r="S22" s="54"/>
      <c r="T22" s="55"/>
      <c r="U22" s="67"/>
      <c r="V22" s="55"/>
      <c r="W22" s="67"/>
    </row>
    <row r="23" spans="2:23" x14ac:dyDescent="0.25">
      <c r="B23" s="68">
        <v>13</v>
      </c>
      <c r="C23" s="72" t="s">
        <v>135</v>
      </c>
      <c r="D23" s="38" t="s">
        <v>136</v>
      </c>
      <c r="E23" s="21">
        <f>SUM(G23,I23, K23, Q23)</f>
        <v>41.5</v>
      </c>
      <c r="F23" s="21">
        <v>11</v>
      </c>
      <c r="G23" s="52">
        <f>IFERROR(VLOOKUP(F23,points,3,FALSE),"")</f>
        <v>37.5</v>
      </c>
      <c r="H23" s="54">
        <v>69</v>
      </c>
      <c r="I23" s="52">
        <f>IFERROR(VLOOKUP(H23,points,2,FALSE),"")</f>
        <v>2</v>
      </c>
      <c r="J23" s="113">
        <v>64</v>
      </c>
      <c r="K23" s="52">
        <f>IFERROR(VLOOKUP(J23,points,2,FALSE),"")/2</f>
        <v>2</v>
      </c>
      <c r="L23" s="55"/>
      <c r="M23" s="67"/>
      <c r="N23" s="54"/>
      <c r="O23" s="54"/>
      <c r="P23" s="54"/>
      <c r="Q23" s="54"/>
      <c r="R23" s="54"/>
      <c r="S23" s="54"/>
      <c r="T23" s="55"/>
      <c r="U23" s="67"/>
      <c r="V23" s="55"/>
      <c r="W23" s="67"/>
    </row>
    <row r="24" spans="2:23" x14ac:dyDescent="0.25">
      <c r="B24" s="68">
        <v>14</v>
      </c>
      <c r="C24" s="72" t="s">
        <v>149</v>
      </c>
      <c r="D24" s="38" t="s">
        <v>150</v>
      </c>
      <c r="E24" s="21">
        <f>SUM(G24,I24, K24, Q24)</f>
        <v>39</v>
      </c>
      <c r="F24" s="21">
        <v>14</v>
      </c>
      <c r="G24" s="52">
        <f>IFERROR(VLOOKUP(F24,points,3,FALSE),"")</f>
        <v>33</v>
      </c>
      <c r="H24" s="54">
        <v>73</v>
      </c>
      <c r="I24" s="52">
        <f>IFERROR(VLOOKUP(H24,points,2,FALSE),"")</f>
        <v>2</v>
      </c>
      <c r="J24" s="54">
        <v>64</v>
      </c>
      <c r="K24" s="52">
        <f>IFERROR(VLOOKUP(J24,points,2,FALSE),"")</f>
        <v>4</v>
      </c>
      <c r="L24" s="55"/>
      <c r="M24" s="67"/>
      <c r="N24" s="54"/>
      <c r="O24" s="54"/>
      <c r="P24" s="54"/>
      <c r="Q24" s="54"/>
      <c r="R24" s="54"/>
      <c r="S24" s="54"/>
      <c r="T24" s="55"/>
      <c r="U24" s="67"/>
      <c r="V24" s="55"/>
      <c r="W24" s="67"/>
    </row>
    <row r="25" spans="2:23" x14ac:dyDescent="0.25">
      <c r="B25" s="68">
        <v>15</v>
      </c>
      <c r="C25" s="72" t="s">
        <v>145</v>
      </c>
      <c r="D25" s="38" t="s">
        <v>146</v>
      </c>
      <c r="E25" s="21">
        <f>SUM(G25,I25, K25, Q25)</f>
        <v>37.5</v>
      </c>
      <c r="F25" s="21">
        <v>15</v>
      </c>
      <c r="G25" s="52">
        <f>IFERROR(VLOOKUP(F25,points,3,FALSE),"")</f>
        <v>31.5</v>
      </c>
      <c r="H25" s="54">
        <v>57</v>
      </c>
      <c r="I25" s="52">
        <f>IFERROR(VLOOKUP(H25,points,2,FALSE),"")</f>
        <v>4</v>
      </c>
      <c r="J25" s="113">
        <v>64</v>
      </c>
      <c r="K25" s="52">
        <f>IFERROR(VLOOKUP(J25,points,2,FALSE),"")/2</f>
        <v>2</v>
      </c>
      <c r="L25" s="55"/>
      <c r="M25" s="67"/>
      <c r="N25" s="54"/>
      <c r="O25" s="54"/>
      <c r="P25" s="54"/>
      <c r="Q25" s="54"/>
      <c r="R25" s="54"/>
      <c r="S25" s="54"/>
      <c r="T25" s="55"/>
      <c r="U25" s="67"/>
      <c r="V25" s="55"/>
      <c r="W25" s="67"/>
    </row>
    <row r="26" spans="2:23" x14ac:dyDescent="0.25">
      <c r="B26" s="68">
        <v>16</v>
      </c>
      <c r="C26" s="72" t="s">
        <v>151</v>
      </c>
      <c r="D26" s="38" t="s">
        <v>152</v>
      </c>
      <c r="E26" s="21">
        <f>SUM(G26,I26, K26, Q26)</f>
        <v>32.5</v>
      </c>
      <c r="F26" s="21">
        <v>16</v>
      </c>
      <c r="G26" s="52">
        <f>IFERROR(VLOOKUP(F26,points,3,FALSE),"")</f>
        <v>28.5</v>
      </c>
      <c r="H26" s="54">
        <v>89</v>
      </c>
      <c r="I26" s="52">
        <f>IFERROR(VLOOKUP(H26,points,2,FALSE),"")</f>
        <v>2</v>
      </c>
      <c r="J26" s="54">
        <v>128</v>
      </c>
      <c r="K26" s="52">
        <f>IFERROR(VLOOKUP(J26,points,2,FALSE),"")</f>
        <v>2</v>
      </c>
      <c r="L26" s="55"/>
      <c r="M26" s="67"/>
      <c r="N26" s="54"/>
      <c r="O26" s="54"/>
      <c r="P26" s="54"/>
      <c r="Q26" s="54"/>
      <c r="R26" s="54"/>
      <c r="S26" s="54"/>
      <c r="T26" s="55"/>
      <c r="U26" s="67"/>
      <c r="V26" s="55"/>
      <c r="W26" s="67"/>
    </row>
    <row r="27" spans="2:23" x14ac:dyDescent="0.25">
      <c r="B27" s="68">
        <v>17</v>
      </c>
      <c r="C27" s="72" t="s">
        <v>411</v>
      </c>
      <c r="D27" s="38" t="s">
        <v>137</v>
      </c>
      <c r="E27" s="21">
        <f>SUM(G27,I27, K27, Q27)</f>
        <v>27</v>
      </c>
      <c r="F27" s="21">
        <v>18</v>
      </c>
      <c r="G27" s="52">
        <f>IFERROR(VLOOKUP(F27,points,3,FALSE),"")</f>
        <v>21</v>
      </c>
      <c r="H27" s="54">
        <v>57</v>
      </c>
      <c r="I27" s="52">
        <f>IFERROR(VLOOKUP(H27,points,2,FALSE),"")</f>
        <v>4</v>
      </c>
      <c r="J27" s="54">
        <v>128</v>
      </c>
      <c r="K27" s="52">
        <f>IFERROR(VLOOKUP(J27,points,2,FALSE),"")</f>
        <v>2</v>
      </c>
      <c r="L27" s="55"/>
      <c r="M27" s="67"/>
      <c r="N27" s="54"/>
      <c r="O27" s="54"/>
      <c r="P27" s="54"/>
      <c r="Q27" s="54"/>
      <c r="R27" s="54"/>
      <c r="S27" s="54"/>
      <c r="T27" s="55"/>
      <c r="U27" s="67"/>
      <c r="V27" s="55"/>
      <c r="W27" s="67"/>
    </row>
    <row r="28" spans="2:23" x14ac:dyDescent="0.25">
      <c r="B28" s="68">
        <v>18</v>
      </c>
      <c r="C28" s="72" t="s">
        <v>153</v>
      </c>
      <c r="D28" s="38" t="s">
        <v>154</v>
      </c>
      <c r="E28" s="21">
        <f>SUM(G28,I28, K28, Q28)</f>
        <v>24.5</v>
      </c>
      <c r="F28" s="21">
        <v>23</v>
      </c>
      <c r="G28" s="52">
        <f>IFERROR(VLOOKUP(F28,points,3,FALSE),"")</f>
        <v>16.5</v>
      </c>
      <c r="H28" s="54">
        <v>53</v>
      </c>
      <c r="I28" s="52">
        <f>IFERROR(VLOOKUP(H28,points,2,FALSE),"")</f>
        <v>4</v>
      </c>
      <c r="J28" s="54">
        <v>64</v>
      </c>
      <c r="K28" s="52">
        <f>IFERROR(VLOOKUP(J28,points,2,FALSE),"")</f>
        <v>4</v>
      </c>
      <c r="L28" s="55"/>
      <c r="M28" s="67"/>
      <c r="N28" s="54"/>
      <c r="O28" s="54"/>
      <c r="P28" s="54"/>
      <c r="Q28" s="54"/>
      <c r="R28" s="54"/>
      <c r="S28" s="54"/>
      <c r="T28" s="55"/>
      <c r="U28" s="67"/>
      <c r="V28" s="55"/>
      <c r="W28" s="67"/>
    </row>
    <row r="29" spans="2:23" x14ac:dyDescent="0.25">
      <c r="B29" s="77">
        <v>19</v>
      </c>
      <c r="C29" s="72" t="s">
        <v>81</v>
      </c>
      <c r="D29" s="38" t="s">
        <v>82</v>
      </c>
      <c r="E29" s="21">
        <f>SUM(G29,I29, K29, Q29)</f>
        <v>24</v>
      </c>
      <c r="F29" s="21">
        <v>20</v>
      </c>
      <c r="G29" s="52">
        <f>IFERROR(VLOOKUP(F29,points,3,FALSE),"")</f>
        <v>18</v>
      </c>
      <c r="H29" s="54">
        <v>61</v>
      </c>
      <c r="I29" s="52">
        <f>IFERROR(VLOOKUP(H29,points,2,FALSE),"")</f>
        <v>4</v>
      </c>
      <c r="J29" s="54">
        <v>128</v>
      </c>
      <c r="K29" s="52">
        <f>IFERROR(VLOOKUP(J29,points,2,FALSE),"")</f>
        <v>2</v>
      </c>
      <c r="L29" s="55"/>
      <c r="M29" s="67"/>
      <c r="N29" s="54"/>
      <c r="O29" s="54"/>
      <c r="P29" s="54"/>
      <c r="Q29" s="54"/>
      <c r="R29" s="54"/>
      <c r="S29" s="54"/>
      <c r="T29" s="55"/>
      <c r="U29" s="67"/>
      <c r="V29" s="55"/>
      <c r="W29" s="67"/>
    </row>
    <row r="30" spans="2:23" x14ac:dyDescent="0.25">
      <c r="B30" s="77">
        <v>20</v>
      </c>
      <c r="C30" s="72" t="s">
        <v>91</v>
      </c>
      <c r="D30" s="38" t="s">
        <v>92</v>
      </c>
      <c r="E30" s="21">
        <f>SUM(G30,I30, K30, Q30)</f>
        <v>23.5</v>
      </c>
      <c r="F30" s="21">
        <v>19</v>
      </c>
      <c r="G30" s="52">
        <f>IFERROR(VLOOKUP(F30,points,3,FALSE),"")</f>
        <v>19.5</v>
      </c>
      <c r="H30" s="54">
        <v>69</v>
      </c>
      <c r="I30" s="52">
        <f>IFERROR(VLOOKUP(H30,points,2,FALSE),"")</f>
        <v>2</v>
      </c>
      <c r="J30" s="54">
        <v>128</v>
      </c>
      <c r="K30" s="52">
        <f>IFERROR(VLOOKUP(J30,points,2,FALSE),"")</f>
        <v>2</v>
      </c>
      <c r="L30" s="55"/>
      <c r="M30" s="67"/>
      <c r="N30" s="54"/>
      <c r="O30" s="54"/>
      <c r="P30" s="54"/>
      <c r="Q30" s="54"/>
      <c r="R30" s="54"/>
      <c r="S30" s="54"/>
      <c r="T30" s="55"/>
      <c r="U30" s="67"/>
      <c r="V30" s="55"/>
      <c r="W30" s="67"/>
    </row>
    <row r="31" spans="2:23" x14ac:dyDescent="0.25">
      <c r="B31" s="77">
        <v>21</v>
      </c>
      <c r="C31" s="72" t="s">
        <v>133</v>
      </c>
      <c r="D31" s="38" t="s">
        <v>134</v>
      </c>
      <c r="E31" s="21">
        <f>SUM(G31,I31, K31, Q31)</f>
        <v>22.5</v>
      </c>
      <c r="F31" s="21">
        <v>17</v>
      </c>
      <c r="G31" s="52">
        <f>IFERROR(VLOOKUP(F31,points,3,FALSE),"")</f>
        <v>22.5</v>
      </c>
      <c r="H31" s="54"/>
      <c r="I31" s="52" t="str">
        <f>IFERROR(VLOOKUP(H31,points,2,FALSE),"")</f>
        <v/>
      </c>
      <c r="J31" s="54"/>
      <c r="K31" s="52"/>
      <c r="L31" s="55"/>
      <c r="M31" s="67"/>
      <c r="N31" s="54"/>
      <c r="O31" s="54"/>
      <c r="P31" s="54"/>
      <c r="Q31" s="54"/>
      <c r="R31" s="54"/>
      <c r="S31" s="54"/>
      <c r="T31" s="55"/>
      <c r="U31" s="67"/>
      <c r="V31" s="55"/>
      <c r="W31" s="67"/>
    </row>
    <row r="32" spans="2:23" x14ac:dyDescent="0.25">
      <c r="B32" s="77">
        <v>22</v>
      </c>
      <c r="C32" s="72" t="s">
        <v>89</v>
      </c>
      <c r="D32" s="38" t="s">
        <v>90</v>
      </c>
      <c r="E32" s="21">
        <f>SUM(G32,I32, K32, Q32)</f>
        <v>19.5</v>
      </c>
      <c r="F32" s="21">
        <v>21</v>
      </c>
      <c r="G32" s="52">
        <f>IFERROR(VLOOKUP(F32,points,3,FALSE),"")</f>
        <v>17.5</v>
      </c>
      <c r="H32" s="54">
        <v>85</v>
      </c>
      <c r="I32" s="52">
        <f>IFERROR(VLOOKUP(H32,points,2,FALSE),"")</f>
        <v>2</v>
      </c>
      <c r="J32" s="54"/>
      <c r="K32" s="52"/>
      <c r="L32" s="55"/>
      <c r="M32" s="67"/>
      <c r="N32" s="54"/>
      <c r="O32" s="54"/>
      <c r="P32" s="54"/>
      <c r="Q32" s="54"/>
      <c r="R32" s="54"/>
      <c r="S32" s="54"/>
      <c r="T32" s="55"/>
      <c r="U32" s="67"/>
      <c r="V32" s="55"/>
      <c r="W32" s="67"/>
    </row>
    <row r="33" spans="2:23" x14ac:dyDescent="0.25">
      <c r="B33" s="77">
        <v>23</v>
      </c>
      <c r="C33" s="72" t="s">
        <v>73</v>
      </c>
      <c r="D33" s="38" t="s">
        <v>74</v>
      </c>
      <c r="E33" s="21">
        <f>SUM(G33,I33, K33, Q33)</f>
        <v>19</v>
      </c>
      <c r="F33" s="21">
        <v>22</v>
      </c>
      <c r="G33" s="52">
        <f>IFERROR(VLOOKUP(F33,points,3,FALSE),"")</f>
        <v>17</v>
      </c>
      <c r="H33" s="54">
        <v>81</v>
      </c>
      <c r="I33" s="52">
        <f>IFERROR(VLOOKUP(H33,points,2,FALSE),"")</f>
        <v>2</v>
      </c>
      <c r="J33" s="54"/>
      <c r="K33" s="52"/>
      <c r="L33" s="55"/>
      <c r="M33" s="67"/>
      <c r="N33" s="54"/>
      <c r="O33" s="54"/>
      <c r="P33" s="54"/>
      <c r="Q33" s="54"/>
      <c r="R33" s="54"/>
      <c r="S33" s="54"/>
      <c r="T33" s="55"/>
      <c r="U33" s="67"/>
      <c r="V33" s="55"/>
      <c r="W33" s="67"/>
    </row>
    <row r="34" spans="2:23" x14ac:dyDescent="0.25">
      <c r="B34" s="77">
        <v>24</v>
      </c>
      <c r="C34" s="72" t="s">
        <v>87</v>
      </c>
      <c r="D34" s="38" t="s">
        <v>88</v>
      </c>
      <c r="E34" s="21">
        <f>SUM(G34,I34, K34, Q34)</f>
        <v>18.5</v>
      </c>
      <c r="F34" s="21">
        <v>27</v>
      </c>
      <c r="G34" s="52">
        <f>IFERROR(VLOOKUP(F34,points,3,FALSE),"")</f>
        <v>14.5</v>
      </c>
      <c r="H34" s="54">
        <v>85</v>
      </c>
      <c r="I34" s="52">
        <f>IFERROR(VLOOKUP(H34,points,2,FALSE),"")</f>
        <v>2</v>
      </c>
      <c r="J34" s="54">
        <v>128</v>
      </c>
      <c r="K34" s="52">
        <f>IFERROR(VLOOKUP(J34,points,2,FALSE),"")</f>
        <v>2</v>
      </c>
      <c r="L34" s="55"/>
      <c r="M34" s="67"/>
      <c r="N34" s="54"/>
      <c r="O34" s="54"/>
      <c r="P34" s="54"/>
      <c r="Q34" s="54"/>
      <c r="R34" s="54"/>
      <c r="S34" s="54"/>
      <c r="T34" s="55"/>
      <c r="U34" s="67"/>
      <c r="V34" s="55"/>
      <c r="W34" s="67"/>
    </row>
    <row r="35" spans="2:23" x14ac:dyDescent="0.25">
      <c r="B35" s="77">
        <v>25</v>
      </c>
      <c r="C35" s="72" t="s">
        <v>157</v>
      </c>
      <c r="D35" s="38" t="s">
        <v>158</v>
      </c>
      <c r="E35" s="21">
        <f>SUM(G35,I35, K35, Q35)</f>
        <v>17.5</v>
      </c>
      <c r="F35" s="21">
        <v>25</v>
      </c>
      <c r="G35" s="52">
        <f>IFERROR(VLOOKUP(F35,points,3,FALSE),"")</f>
        <v>15.5</v>
      </c>
      <c r="H35" s="54"/>
      <c r="I35" s="52" t="str">
        <f>IFERROR(VLOOKUP(H35,points,2,FALSE),"")</f>
        <v/>
      </c>
      <c r="J35" s="54">
        <v>128</v>
      </c>
      <c r="K35" s="52">
        <f>IFERROR(VLOOKUP(J35,points,2,FALSE),"")</f>
        <v>2</v>
      </c>
      <c r="L35" s="55"/>
      <c r="M35" s="67"/>
      <c r="N35" s="54"/>
      <c r="O35" s="54"/>
      <c r="P35" s="54"/>
      <c r="Q35" s="54"/>
      <c r="R35" s="54"/>
      <c r="S35" s="54"/>
      <c r="T35" s="55"/>
      <c r="U35" s="67"/>
      <c r="V35" s="55"/>
      <c r="W35" s="67"/>
    </row>
    <row r="36" spans="2:23" x14ac:dyDescent="0.25">
      <c r="B36" s="77">
        <v>26</v>
      </c>
      <c r="C36" s="72" t="s">
        <v>147</v>
      </c>
      <c r="D36" s="38" t="s">
        <v>148</v>
      </c>
      <c r="E36" s="38">
        <f>SUM(G36,I36, K36, Q36)</f>
        <v>17.5</v>
      </c>
      <c r="F36" s="21">
        <v>29</v>
      </c>
      <c r="G36" s="52">
        <f>IFERROR(VLOOKUP(F36,points,3,FALSE),"")</f>
        <v>13.5</v>
      </c>
      <c r="H36" s="55">
        <v>81</v>
      </c>
      <c r="I36" s="52">
        <f>IFERROR(VLOOKUP(H36,points,2,FALSE),"")</f>
        <v>2</v>
      </c>
      <c r="J36" s="55">
        <v>128</v>
      </c>
      <c r="K36" s="53">
        <f>IFERROR(VLOOKUP(J36,points,2,FALSE),"")</f>
        <v>2</v>
      </c>
      <c r="L36" s="55"/>
      <c r="M36" s="67"/>
      <c r="N36" s="55"/>
      <c r="O36" s="55"/>
      <c r="P36" s="55"/>
      <c r="Q36" s="55"/>
      <c r="R36" s="55"/>
      <c r="S36" s="55"/>
      <c r="T36" s="55"/>
      <c r="U36" s="67"/>
      <c r="V36" s="55"/>
      <c r="W36" s="67"/>
    </row>
    <row r="37" spans="2:23" x14ac:dyDescent="0.25">
      <c r="B37" s="77">
        <v>27</v>
      </c>
      <c r="C37" s="72" t="s">
        <v>413</v>
      </c>
      <c r="D37" s="38" t="s">
        <v>425</v>
      </c>
      <c r="E37" s="38">
        <f>SUM(G37,I37, K37, Q37)</f>
        <v>17</v>
      </c>
      <c r="F37" s="21">
        <v>26</v>
      </c>
      <c r="G37" s="52">
        <f>IFERROR(VLOOKUP(F37,points,3,FALSE),"")</f>
        <v>15</v>
      </c>
      <c r="H37" s="55">
        <v>77</v>
      </c>
      <c r="I37" s="52">
        <f>IFERROR(VLOOKUP(H37,points,2,FALSE),"")</f>
        <v>2</v>
      </c>
      <c r="J37" s="55"/>
      <c r="K37" s="52"/>
      <c r="L37" s="55"/>
      <c r="M37" s="67"/>
      <c r="N37" s="55"/>
      <c r="O37" s="55"/>
      <c r="P37" s="55"/>
      <c r="Q37" s="55"/>
      <c r="R37" s="55"/>
      <c r="S37" s="55"/>
      <c r="T37" s="55"/>
      <c r="U37" s="67"/>
      <c r="V37" s="55"/>
      <c r="W37" s="67"/>
    </row>
    <row r="38" spans="2:23" x14ac:dyDescent="0.25">
      <c r="B38" s="77">
        <v>28</v>
      </c>
      <c r="C38" s="72" t="s">
        <v>414</v>
      </c>
      <c r="D38" s="38" t="s">
        <v>424</v>
      </c>
      <c r="E38" s="38">
        <f>SUM(G38,I38, K38, Q38)</f>
        <v>17</v>
      </c>
      <c r="F38" s="21">
        <v>30</v>
      </c>
      <c r="G38" s="52">
        <f>IFERROR(VLOOKUP(F38,points,3,FALSE),"")</f>
        <v>13</v>
      </c>
      <c r="H38" s="55">
        <v>85</v>
      </c>
      <c r="I38" s="52">
        <f>IFERROR(VLOOKUP(H38,points,2,FALSE),"")</f>
        <v>2</v>
      </c>
      <c r="J38" s="119">
        <v>64</v>
      </c>
      <c r="K38" s="52">
        <f>IFERROR(VLOOKUP(J38,points,2,FALSE),"")/2</f>
        <v>2</v>
      </c>
      <c r="L38" s="55"/>
      <c r="M38" s="67"/>
      <c r="N38" s="55"/>
      <c r="O38" s="55"/>
      <c r="P38" s="55"/>
      <c r="Q38" s="55"/>
      <c r="R38" s="55"/>
      <c r="S38" s="55"/>
      <c r="T38" s="55"/>
      <c r="U38" s="67"/>
      <c r="V38" s="55"/>
      <c r="W38" s="67"/>
    </row>
    <row r="39" spans="2:23" x14ac:dyDescent="0.25">
      <c r="B39" s="77">
        <v>29</v>
      </c>
      <c r="C39" s="72" t="s">
        <v>412</v>
      </c>
      <c r="D39" s="38" t="s">
        <v>426</v>
      </c>
      <c r="E39" s="38">
        <f>SUM(G39,I39, K39, Q39)</f>
        <v>16</v>
      </c>
      <c r="F39" s="21">
        <v>24</v>
      </c>
      <c r="G39" s="52">
        <f>IFERROR(VLOOKUP(F39,points,3,FALSE),"")</f>
        <v>16</v>
      </c>
      <c r="H39" s="55"/>
      <c r="I39" s="52" t="str">
        <f>IFERROR(VLOOKUP(H39,points,2,FALSE),"")</f>
        <v/>
      </c>
      <c r="J39" s="55"/>
      <c r="K39" s="53"/>
      <c r="L39" s="55"/>
      <c r="M39" s="67"/>
      <c r="N39" s="55"/>
      <c r="O39" s="55"/>
      <c r="P39" s="55"/>
      <c r="Q39" s="55"/>
      <c r="R39" s="55"/>
      <c r="S39" s="55"/>
      <c r="T39" s="55"/>
      <c r="U39" s="67"/>
      <c r="V39" s="55"/>
      <c r="W39" s="67"/>
    </row>
    <row r="40" spans="2:23" x14ac:dyDescent="0.25">
      <c r="B40" s="77">
        <v>30</v>
      </c>
      <c r="C40" s="72" t="s">
        <v>85</v>
      </c>
      <c r="D40" s="38" t="s">
        <v>86</v>
      </c>
      <c r="E40" s="38">
        <f>SUM(G40,I40, K40, Q40)</f>
        <v>16</v>
      </c>
      <c r="F40" s="21">
        <v>28</v>
      </c>
      <c r="G40" s="52">
        <f>IFERROR(VLOOKUP(F40,points,3,FALSE),"")</f>
        <v>14</v>
      </c>
      <c r="H40" s="55"/>
      <c r="I40" s="52" t="str">
        <f>IFERROR(VLOOKUP(H40,points,2,FALSE),"")</f>
        <v/>
      </c>
      <c r="J40" s="55">
        <v>128</v>
      </c>
      <c r="K40" s="53">
        <f>IFERROR(VLOOKUP(J40,points,2,FALSE),"")</f>
        <v>2</v>
      </c>
      <c r="L40" s="55"/>
      <c r="M40" s="67"/>
      <c r="N40" s="55"/>
      <c r="O40" s="55"/>
      <c r="P40" s="55"/>
      <c r="Q40" s="55"/>
      <c r="R40" s="55"/>
      <c r="S40" s="55"/>
      <c r="T40" s="55"/>
      <c r="U40" s="67"/>
      <c r="V40" s="55"/>
      <c r="W40" s="67"/>
    </row>
    <row r="41" spans="2:23" x14ac:dyDescent="0.25">
      <c r="B41" s="77">
        <v>31</v>
      </c>
      <c r="C41" s="72" t="s">
        <v>415</v>
      </c>
      <c r="D41" s="38" t="s">
        <v>82</v>
      </c>
      <c r="E41" s="38">
        <f>SUM(G41,I41, K41, Q41)</f>
        <v>14.5</v>
      </c>
      <c r="F41" s="21">
        <v>31</v>
      </c>
      <c r="G41" s="52">
        <f>IFERROR(VLOOKUP(F41,points,3,FALSE),"")</f>
        <v>12.5</v>
      </c>
      <c r="H41" s="55"/>
      <c r="I41" s="52" t="str">
        <f>IFERROR(VLOOKUP(H41,points,2,FALSE),"")</f>
        <v/>
      </c>
      <c r="J41" s="55">
        <v>128</v>
      </c>
      <c r="K41" s="52">
        <f>IFERROR(VLOOKUP(J41,points,2,FALSE),"")</f>
        <v>2</v>
      </c>
      <c r="L41" s="55"/>
      <c r="M41" s="67"/>
      <c r="N41" s="55"/>
      <c r="O41" s="55"/>
      <c r="P41" s="55"/>
      <c r="Q41" s="55"/>
      <c r="R41" s="55"/>
      <c r="S41" s="55"/>
      <c r="T41" s="55"/>
      <c r="U41" s="67"/>
      <c r="V41" s="55"/>
      <c r="W41" s="67"/>
    </row>
    <row r="42" spans="2:23" x14ac:dyDescent="0.25">
      <c r="B42" s="68">
        <v>32</v>
      </c>
      <c r="C42" s="72" t="s">
        <v>83</v>
      </c>
      <c r="D42" s="38" t="s">
        <v>84</v>
      </c>
      <c r="E42" s="38">
        <f>SUM(G42,I42, K42, Q42)</f>
        <v>12</v>
      </c>
      <c r="F42" s="21">
        <v>32</v>
      </c>
      <c r="G42" s="52">
        <f>IFERROR(VLOOKUP(F42,points,3,FALSE),"")</f>
        <v>12</v>
      </c>
      <c r="H42" s="55"/>
      <c r="I42" s="52" t="str">
        <f>IFERROR(VLOOKUP(H42,points,2,FALSE),"")</f>
        <v/>
      </c>
      <c r="J42" s="55"/>
      <c r="K42" s="53"/>
      <c r="L42" s="55"/>
      <c r="M42" s="67"/>
      <c r="N42" s="55"/>
      <c r="O42" s="55"/>
      <c r="P42" s="55"/>
      <c r="Q42" s="55"/>
      <c r="R42" s="55"/>
      <c r="S42" s="55"/>
      <c r="T42" s="55"/>
      <c r="U42" s="67"/>
      <c r="V42" s="55"/>
      <c r="W42" s="67"/>
    </row>
    <row r="43" spans="2:23" x14ac:dyDescent="0.25">
      <c r="B43" s="68">
        <v>33</v>
      </c>
      <c r="C43" s="72" t="s">
        <v>361</v>
      </c>
      <c r="D43" s="38" t="s">
        <v>422</v>
      </c>
      <c r="E43" s="38">
        <f>SUM(G43,I43, K43, Q43)</f>
        <v>12</v>
      </c>
      <c r="F43" s="21">
        <v>34</v>
      </c>
      <c r="G43" s="52">
        <f>IFERROR(VLOOKUP(F43,points,3,FALSE),"")</f>
        <v>8</v>
      </c>
      <c r="H43" s="55">
        <v>93</v>
      </c>
      <c r="I43" s="52">
        <f>IFERROR(VLOOKUP(H43,points,2,FALSE),"")</f>
        <v>2</v>
      </c>
      <c r="J43" s="55">
        <v>128</v>
      </c>
      <c r="K43" s="52">
        <f>IFERROR(VLOOKUP(J43,points,2,FALSE),"")</f>
        <v>2</v>
      </c>
      <c r="L43" s="55"/>
      <c r="M43" s="67"/>
      <c r="N43" s="55"/>
      <c r="O43" s="55"/>
      <c r="P43" s="55"/>
      <c r="Q43" s="55"/>
      <c r="R43" s="55"/>
      <c r="S43" s="55"/>
      <c r="T43" s="55"/>
      <c r="U43" s="67"/>
      <c r="V43" s="55"/>
      <c r="W43" s="67"/>
    </row>
    <row r="44" spans="2:23" x14ac:dyDescent="0.25">
      <c r="B44" s="68">
        <v>34</v>
      </c>
      <c r="C44" s="72" t="s">
        <v>416</v>
      </c>
      <c r="D44" s="38" t="s">
        <v>54</v>
      </c>
      <c r="E44" s="38">
        <f>SUM(G44,I44, K44, Q44)</f>
        <v>12</v>
      </c>
      <c r="F44" s="21">
        <v>35</v>
      </c>
      <c r="G44" s="52">
        <f>IFERROR(VLOOKUP(F44,points,3,FALSE),"")</f>
        <v>8</v>
      </c>
      <c r="H44" s="55">
        <v>89</v>
      </c>
      <c r="I44" s="52">
        <f>IFERROR(VLOOKUP(H44,points,2,FALSE),"")</f>
        <v>2</v>
      </c>
      <c r="J44" s="55">
        <v>128</v>
      </c>
      <c r="K44" s="52">
        <f>IFERROR(VLOOKUP(J44,points,2,FALSE),"")</f>
        <v>2</v>
      </c>
      <c r="L44" s="55"/>
      <c r="M44" s="67"/>
      <c r="N44" s="55"/>
      <c r="O44" s="55"/>
      <c r="P44" s="55"/>
      <c r="Q44" s="55"/>
      <c r="R44" s="55"/>
      <c r="S44" s="55"/>
      <c r="T44" s="55"/>
      <c r="U44" s="67"/>
      <c r="V44" s="55"/>
      <c r="W44" s="67"/>
    </row>
    <row r="45" spans="2:23" x14ac:dyDescent="0.25">
      <c r="B45" s="68">
        <v>35</v>
      </c>
      <c r="C45" s="72" t="s">
        <v>418</v>
      </c>
      <c r="D45" s="38" t="s">
        <v>428</v>
      </c>
      <c r="E45" s="38">
        <f>SUM(G45,I45, K45, Q45)</f>
        <v>12</v>
      </c>
      <c r="F45" s="21">
        <v>38</v>
      </c>
      <c r="G45" s="52">
        <f>IFERROR(VLOOKUP(F45,points,3,FALSE),"")</f>
        <v>8</v>
      </c>
      <c r="H45" s="55">
        <v>89</v>
      </c>
      <c r="I45" s="52">
        <f>IFERROR(VLOOKUP(H45,points,2,FALSE),"")</f>
        <v>2</v>
      </c>
      <c r="J45" s="55">
        <v>128</v>
      </c>
      <c r="K45" s="53">
        <f>IFERROR(VLOOKUP(J45,points,2,FALSE),"")</f>
        <v>2</v>
      </c>
      <c r="L45" s="55"/>
      <c r="M45" s="67"/>
      <c r="N45" s="55"/>
      <c r="O45" s="55"/>
      <c r="P45" s="55"/>
      <c r="Q45" s="55"/>
      <c r="R45" s="55"/>
      <c r="S45" s="55"/>
      <c r="T45" s="55"/>
      <c r="U45" s="67"/>
      <c r="V45" s="55"/>
      <c r="W45" s="67"/>
    </row>
    <row r="46" spans="2:23" x14ac:dyDescent="0.25">
      <c r="B46" s="68">
        <v>36</v>
      </c>
      <c r="C46" s="72" t="s">
        <v>417</v>
      </c>
      <c r="D46" s="38" t="s">
        <v>423</v>
      </c>
      <c r="E46" s="38">
        <f>SUM(G46,I46, K46, Q46)</f>
        <v>10</v>
      </c>
      <c r="F46" s="21">
        <v>37</v>
      </c>
      <c r="G46" s="52">
        <f>IFERROR(VLOOKUP(F46,points,3,FALSE),"")</f>
        <v>8</v>
      </c>
      <c r="H46" s="55">
        <v>89</v>
      </c>
      <c r="I46" s="52">
        <f>IFERROR(VLOOKUP(H46,points,2,FALSE),"")</f>
        <v>2</v>
      </c>
      <c r="J46" s="55"/>
      <c r="K46" s="52"/>
      <c r="L46" s="55"/>
      <c r="M46" s="67"/>
      <c r="N46" s="55"/>
      <c r="O46" s="55"/>
      <c r="P46" s="55"/>
      <c r="Q46" s="55"/>
      <c r="R46" s="55"/>
      <c r="S46" s="55"/>
      <c r="T46" s="55"/>
      <c r="U46" s="67"/>
      <c r="V46" s="55"/>
      <c r="W46" s="67"/>
    </row>
    <row r="47" spans="2:23" x14ac:dyDescent="0.25">
      <c r="B47" s="78">
        <v>37</v>
      </c>
      <c r="C47" s="79" t="s">
        <v>155</v>
      </c>
      <c r="D47" s="38" t="s">
        <v>156</v>
      </c>
      <c r="E47" s="38">
        <f>SUM(G47,I47, K47, Q47)</f>
        <v>10</v>
      </c>
      <c r="F47" s="21">
        <v>36</v>
      </c>
      <c r="G47" s="52">
        <f>IFERROR(VLOOKUP(F47,points,3,FALSE),"")</f>
        <v>8</v>
      </c>
      <c r="H47" s="82"/>
      <c r="I47" s="52" t="str">
        <f>IFERROR(VLOOKUP(H47,points,2,FALSE),"")</f>
        <v/>
      </c>
      <c r="J47" s="82">
        <v>128</v>
      </c>
      <c r="K47" s="81">
        <f>IFERROR(VLOOKUP(J47,points,2,FALSE),"")</f>
        <v>2</v>
      </c>
      <c r="L47" s="82"/>
      <c r="M47" s="83"/>
      <c r="N47" s="82"/>
      <c r="O47" s="82"/>
      <c r="P47" s="82"/>
      <c r="Q47" s="82"/>
      <c r="R47" s="82"/>
      <c r="S47" s="82"/>
      <c r="T47" s="82"/>
      <c r="U47" s="83"/>
      <c r="V47" s="82"/>
      <c r="W47" s="83"/>
    </row>
    <row r="48" spans="2:23" x14ac:dyDescent="0.25">
      <c r="B48" s="77">
        <v>38</v>
      </c>
      <c r="C48" s="72" t="s">
        <v>71</v>
      </c>
      <c r="D48" s="38" t="s">
        <v>72</v>
      </c>
      <c r="E48" s="38">
        <f>SUM(G48,I48, K48, Q48)</f>
        <v>8</v>
      </c>
      <c r="F48" s="21">
        <v>33</v>
      </c>
      <c r="G48" s="52">
        <f>IFERROR(VLOOKUP(F48,points,3,FALSE),"")</f>
        <v>8</v>
      </c>
      <c r="H48" s="55"/>
      <c r="I48" s="52" t="str">
        <f>IFERROR(VLOOKUP(H48,points,2,FALSE),"")</f>
        <v/>
      </c>
      <c r="J48" s="55"/>
      <c r="K48" s="52"/>
      <c r="L48" s="55"/>
      <c r="M48" s="67"/>
      <c r="N48" s="55"/>
      <c r="O48" s="55"/>
      <c r="P48" s="55"/>
      <c r="Q48" s="55"/>
      <c r="R48" s="55"/>
      <c r="S48" s="55"/>
      <c r="T48" s="55"/>
      <c r="U48" s="67"/>
      <c r="V48" s="55"/>
      <c r="W48" s="67"/>
    </row>
    <row r="49" spans="1:23" x14ac:dyDescent="0.25">
      <c r="B49" s="68">
        <v>39</v>
      </c>
      <c r="C49" s="72" t="s">
        <v>419</v>
      </c>
      <c r="D49" s="38" t="s">
        <v>430</v>
      </c>
      <c r="E49" s="38">
        <f>SUM(G49,I49, K49, Q49)</f>
        <v>8</v>
      </c>
      <c r="F49" s="21">
        <v>39</v>
      </c>
      <c r="G49" s="52">
        <f>IFERROR(VLOOKUP(F49,points,3,FALSE),"")</f>
        <v>8</v>
      </c>
      <c r="H49" s="55"/>
      <c r="I49" s="52" t="str">
        <f>IFERROR(VLOOKUP(H49,points,2,FALSE),"")</f>
        <v/>
      </c>
      <c r="J49" s="55"/>
      <c r="K49" s="53"/>
      <c r="L49" s="55"/>
      <c r="M49" s="67"/>
      <c r="N49" s="55"/>
      <c r="O49" s="55"/>
      <c r="P49" s="55"/>
      <c r="Q49" s="55"/>
      <c r="R49" s="55"/>
      <c r="S49" s="55"/>
      <c r="T49" s="55"/>
      <c r="U49" s="67"/>
      <c r="V49" s="55"/>
      <c r="W49" s="67"/>
    </row>
    <row r="50" spans="1:23" x14ac:dyDescent="0.25">
      <c r="B50" s="68">
        <v>40</v>
      </c>
      <c r="C50" s="72" t="s">
        <v>420</v>
      </c>
      <c r="D50" s="38" t="s">
        <v>429</v>
      </c>
      <c r="E50" s="38">
        <f>SUM(G50,I50, K50, Q50)</f>
        <v>8</v>
      </c>
      <c r="F50" s="21">
        <v>40</v>
      </c>
      <c r="G50" s="52">
        <f>IFERROR(VLOOKUP(F50,points,3,FALSE),"")</f>
        <v>8</v>
      </c>
      <c r="H50" s="55"/>
      <c r="I50" s="52" t="str">
        <f>IFERROR(VLOOKUP(H50,points,2,FALSE),"")</f>
        <v/>
      </c>
      <c r="J50" s="55"/>
      <c r="K50" s="53"/>
      <c r="L50" s="55"/>
      <c r="M50" s="67"/>
      <c r="N50" s="55"/>
      <c r="O50" s="55"/>
      <c r="P50" s="55"/>
      <c r="Q50" s="55"/>
      <c r="R50" s="55"/>
      <c r="S50" s="55"/>
      <c r="T50" s="55"/>
      <c r="U50" s="67"/>
      <c r="V50" s="55"/>
      <c r="W50" s="67"/>
    </row>
    <row r="51" spans="1:23" x14ac:dyDescent="0.25">
      <c r="A51" s="61"/>
      <c r="B51" s="68">
        <v>41</v>
      </c>
      <c r="C51" s="72" t="s">
        <v>421</v>
      </c>
      <c r="D51" s="38" t="s">
        <v>427</v>
      </c>
      <c r="E51" s="38">
        <f>SUM(G51,I51, K51, Q51)</f>
        <v>8</v>
      </c>
      <c r="F51" s="21">
        <v>41</v>
      </c>
      <c r="G51" s="52">
        <f>IFERROR(VLOOKUP(F51,points,3,FALSE),"")</f>
        <v>8</v>
      </c>
      <c r="H51" s="55"/>
      <c r="I51" s="52" t="str">
        <f>IFERROR(VLOOKUP(H51,points,2,FALSE),"")</f>
        <v/>
      </c>
      <c r="J51" s="55"/>
      <c r="K51" s="53"/>
      <c r="L51" s="55"/>
      <c r="M51" s="67"/>
      <c r="N51" s="55"/>
      <c r="O51" s="55"/>
      <c r="P51" s="55"/>
      <c r="Q51" s="55"/>
      <c r="R51" s="55"/>
      <c r="S51" s="55"/>
      <c r="T51" s="55"/>
      <c r="U51" s="67"/>
      <c r="V51" s="55"/>
      <c r="W51" s="67"/>
    </row>
    <row r="52" spans="1:23" x14ac:dyDescent="0.25">
      <c r="A52" s="61"/>
      <c r="B52" s="68">
        <v>42</v>
      </c>
      <c r="C52" s="72" t="s">
        <v>519</v>
      </c>
      <c r="D52" s="120">
        <v>38892</v>
      </c>
      <c r="E52" s="38">
        <f>SUM(G52,I52, K52, Q52)</f>
        <v>4</v>
      </c>
      <c r="F52" s="38"/>
      <c r="G52" s="53"/>
      <c r="H52" s="55"/>
      <c r="I52" s="53"/>
      <c r="J52" s="55">
        <v>64</v>
      </c>
      <c r="K52" s="53">
        <f>IFERROR(VLOOKUP(J52,points,2,FALSE),"")</f>
        <v>4</v>
      </c>
      <c r="L52" s="55"/>
      <c r="M52" s="67"/>
      <c r="N52" s="55"/>
      <c r="O52" s="55"/>
      <c r="P52" s="55"/>
      <c r="Q52" s="55"/>
      <c r="R52" s="55"/>
      <c r="S52" s="55"/>
      <c r="T52" s="55"/>
      <c r="U52" s="67"/>
      <c r="V52" s="55"/>
      <c r="W52" s="67"/>
    </row>
    <row r="53" spans="1:23" x14ac:dyDescent="0.25">
      <c r="A53" s="61"/>
      <c r="B53" s="68">
        <v>43</v>
      </c>
      <c r="C53" s="72" t="s">
        <v>413</v>
      </c>
      <c r="D53" s="120">
        <v>38735</v>
      </c>
      <c r="E53" s="38">
        <f>SUM(G53,I53, K53, Q53)</f>
        <v>1</v>
      </c>
      <c r="F53" s="38"/>
      <c r="G53" s="53"/>
      <c r="H53" s="55"/>
      <c r="I53" s="53"/>
      <c r="J53" s="119">
        <v>128</v>
      </c>
      <c r="K53" s="53">
        <f>IFERROR(VLOOKUP(J53,points,2,FALSE),"")/2</f>
        <v>1</v>
      </c>
      <c r="L53" s="55"/>
      <c r="M53" s="67"/>
      <c r="N53" s="55"/>
      <c r="O53" s="55"/>
      <c r="P53" s="55"/>
      <c r="Q53" s="55"/>
      <c r="R53" s="55"/>
      <c r="S53" s="55"/>
      <c r="T53" s="55"/>
      <c r="U53" s="67"/>
      <c r="V53" s="55"/>
      <c r="W53" s="67"/>
    </row>
    <row r="55" spans="1:23" x14ac:dyDescent="0.25">
      <c r="C55" s="59"/>
    </row>
    <row r="56" spans="1:23" x14ac:dyDescent="0.25">
      <c r="B56" s="27" t="s">
        <v>349</v>
      </c>
    </row>
    <row r="57" spans="1:23" x14ac:dyDescent="0.25">
      <c r="B57" s="114" t="s">
        <v>350</v>
      </c>
      <c r="C57" s="22" t="s">
        <v>351</v>
      </c>
    </row>
    <row r="58" spans="1:23" x14ac:dyDescent="0.25">
      <c r="B58" s="117" t="s">
        <v>350</v>
      </c>
      <c r="C58" s="22" t="s">
        <v>352</v>
      </c>
    </row>
    <row r="59" spans="1:23" x14ac:dyDescent="0.25">
      <c r="B59" s="28" t="s">
        <v>350</v>
      </c>
      <c r="C59" s="22" t="s">
        <v>353</v>
      </c>
    </row>
    <row r="62" spans="1:23" x14ac:dyDescent="0.25">
      <c r="A62" s="36"/>
      <c r="B62" s="36"/>
      <c r="C62" s="36"/>
      <c r="D62" s="36"/>
      <c r="E62" s="36"/>
      <c r="F62" s="35"/>
      <c r="G62" s="35"/>
      <c r="H62" s="35"/>
    </row>
    <row r="63" spans="1:23" x14ac:dyDescent="0.25">
      <c r="A63" s="36"/>
      <c r="B63" s="36"/>
      <c r="C63" s="36"/>
      <c r="D63" s="36"/>
      <c r="E63" s="36"/>
      <c r="F63" s="35"/>
      <c r="G63" s="35"/>
      <c r="H63" s="35"/>
    </row>
    <row r="64" spans="1:23" x14ac:dyDescent="0.25">
      <c r="A64" s="36"/>
      <c r="B64" s="36"/>
      <c r="C64" s="36"/>
      <c r="D64" s="36"/>
      <c r="E64" s="36"/>
      <c r="F64" s="35"/>
      <c r="G64" s="35"/>
      <c r="H64" s="35"/>
    </row>
    <row r="65" spans="1:8" x14ac:dyDescent="0.25">
      <c r="A65" s="36"/>
      <c r="B65" s="36"/>
      <c r="C65" s="74"/>
      <c r="D65" s="74"/>
      <c r="E65" s="36"/>
      <c r="F65" s="35"/>
      <c r="G65" s="35"/>
      <c r="H65" s="35"/>
    </row>
    <row r="66" spans="1:8" x14ac:dyDescent="0.25">
      <c r="A66" s="36"/>
      <c r="B66" s="36"/>
      <c r="C66" s="74"/>
      <c r="D66" s="74"/>
      <c r="E66" s="36"/>
      <c r="F66" s="35"/>
      <c r="G66" s="35"/>
      <c r="H66" s="35"/>
    </row>
    <row r="67" spans="1:8" x14ac:dyDescent="0.25">
      <c r="A67" s="36"/>
      <c r="B67" s="36"/>
      <c r="C67" s="74"/>
      <c r="D67" s="74"/>
      <c r="E67" s="36"/>
      <c r="F67" s="35"/>
      <c r="G67" s="35"/>
      <c r="H67" s="35"/>
    </row>
    <row r="68" spans="1:8" x14ac:dyDescent="0.25">
      <c r="A68" s="36"/>
      <c r="B68" s="36"/>
      <c r="C68" s="74"/>
      <c r="D68" s="74"/>
      <c r="E68" s="36"/>
      <c r="F68" s="35"/>
      <c r="G68" s="35"/>
      <c r="H68" s="35"/>
    </row>
    <row r="69" spans="1:8" x14ac:dyDescent="0.25">
      <c r="A69" s="36"/>
      <c r="B69" s="36"/>
      <c r="C69" s="74"/>
      <c r="D69" s="74"/>
      <c r="E69" s="36"/>
      <c r="F69" s="35"/>
      <c r="G69" s="35"/>
      <c r="H69" s="35"/>
    </row>
    <row r="70" spans="1:8" x14ac:dyDescent="0.25">
      <c r="A70" s="36"/>
      <c r="B70" s="36"/>
      <c r="C70" s="74"/>
      <c r="D70" s="74"/>
      <c r="E70" s="36"/>
      <c r="F70" s="35"/>
      <c r="G70" s="35"/>
      <c r="H70" s="35"/>
    </row>
    <row r="71" spans="1:8" x14ac:dyDescent="0.25">
      <c r="A71" s="36"/>
      <c r="B71" s="36"/>
      <c r="C71" s="74"/>
      <c r="D71" s="74"/>
      <c r="E71" s="36"/>
      <c r="F71" s="35"/>
      <c r="G71" s="35"/>
      <c r="H71" s="35"/>
    </row>
    <row r="72" spans="1:8" x14ac:dyDescent="0.25">
      <c r="A72" s="36"/>
      <c r="B72" s="36"/>
      <c r="C72" s="74"/>
      <c r="D72" s="74"/>
      <c r="E72" s="36"/>
      <c r="F72" s="35"/>
      <c r="G72" s="35"/>
      <c r="H72" s="35"/>
    </row>
    <row r="73" spans="1:8" x14ac:dyDescent="0.25">
      <c r="A73" s="36"/>
      <c r="B73" s="36"/>
      <c r="C73" s="74"/>
      <c r="D73" s="74"/>
      <c r="E73" s="36"/>
      <c r="F73" s="35"/>
      <c r="G73" s="35"/>
      <c r="H73" s="35"/>
    </row>
    <row r="74" spans="1:8" x14ac:dyDescent="0.25">
      <c r="A74" s="36"/>
      <c r="B74" s="36"/>
      <c r="C74" s="74"/>
      <c r="D74" s="74"/>
      <c r="E74" s="36"/>
      <c r="F74" s="35"/>
      <c r="G74" s="35"/>
      <c r="H74" s="35"/>
    </row>
    <row r="75" spans="1:8" x14ac:dyDescent="0.25">
      <c r="A75" s="36"/>
      <c r="B75" s="36"/>
      <c r="C75" s="74"/>
      <c r="D75" s="74"/>
      <c r="E75" s="36"/>
      <c r="F75" s="35"/>
      <c r="G75" s="35"/>
      <c r="H75" s="35"/>
    </row>
    <row r="76" spans="1:8" x14ac:dyDescent="0.25">
      <c r="A76" s="36"/>
      <c r="B76" s="36"/>
      <c r="C76" s="74"/>
      <c r="D76" s="74"/>
      <c r="E76" s="36"/>
      <c r="F76" s="35"/>
      <c r="G76" s="35"/>
      <c r="H76" s="35"/>
    </row>
    <row r="77" spans="1:8" x14ac:dyDescent="0.25">
      <c r="A77" s="36"/>
      <c r="B77" s="36"/>
      <c r="C77" s="74"/>
      <c r="D77" s="74"/>
      <c r="E77" s="36"/>
      <c r="F77" s="35"/>
      <c r="G77" s="35"/>
      <c r="H77" s="35"/>
    </row>
    <row r="78" spans="1:8" x14ac:dyDescent="0.25">
      <c r="A78" s="36"/>
      <c r="B78" s="36"/>
      <c r="C78" s="74"/>
      <c r="D78" s="74"/>
      <c r="E78" s="36"/>
      <c r="F78" s="35"/>
      <c r="G78" s="35"/>
      <c r="H78" s="35"/>
    </row>
    <row r="79" spans="1:8" x14ac:dyDescent="0.25">
      <c r="A79" s="36"/>
      <c r="B79" s="36"/>
      <c r="C79" s="74"/>
      <c r="D79" s="74"/>
      <c r="E79" s="36"/>
      <c r="F79" s="35"/>
      <c r="G79" s="35"/>
      <c r="H79" s="35"/>
    </row>
    <row r="80" spans="1:8" x14ac:dyDescent="0.25">
      <c r="A80" s="36"/>
      <c r="B80" s="36"/>
      <c r="C80" s="74"/>
      <c r="D80" s="74"/>
      <c r="E80" s="36"/>
      <c r="F80" s="35"/>
      <c r="G80" s="35"/>
      <c r="H80" s="35"/>
    </row>
    <row r="81" spans="1:8" x14ac:dyDescent="0.25">
      <c r="A81" s="36"/>
      <c r="B81" s="36"/>
      <c r="C81" s="74"/>
      <c r="D81" s="74"/>
      <c r="E81" s="36"/>
      <c r="F81" s="35"/>
      <c r="G81" s="35"/>
      <c r="H81" s="35"/>
    </row>
    <row r="82" spans="1:8" x14ac:dyDescent="0.25">
      <c r="A82" s="36"/>
      <c r="B82" s="36"/>
      <c r="C82" s="74"/>
      <c r="D82" s="74"/>
      <c r="E82" s="36"/>
      <c r="F82" s="35"/>
      <c r="G82" s="35"/>
      <c r="H82" s="35"/>
    </row>
    <row r="83" spans="1:8" x14ac:dyDescent="0.25">
      <c r="A83" s="36"/>
      <c r="B83" s="36"/>
      <c r="C83" s="74"/>
      <c r="D83" s="74"/>
      <c r="E83" s="36"/>
      <c r="F83" s="35"/>
      <c r="G83" s="35"/>
      <c r="H83" s="35"/>
    </row>
    <row r="84" spans="1:8" x14ac:dyDescent="0.25">
      <c r="A84" s="36"/>
      <c r="B84" s="36"/>
      <c r="C84" s="74"/>
      <c r="D84" s="74"/>
      <c r="E84" s="36"/>
      <c r="F84" s="35"/>
      <c r="G84" s="35"/>
      <c r="H84" s="35"/>
    </row>
    <row r="85" spans="1:8" x14ac:dyDescent="0.25">
      <c r="A85" s="36"/>
      <c r="B85" s="36"/>
      <c r="C85" s="74"/>
      <c r="D85" s="74"/>
      <c r="E85" s="36"/>
      <c r="F85" s="35"/>
      <c r="G85" s="35"/>
      <c r="H85" s="35"/>
    </row>
    <row r="86" spans="1:8" x14ac:dyDescent="0.25">
      <c r="A86" s="36"/>
      <c r="B86" s="36"/>
      <c r="C86" s="74"/>
      <c r="D86" s="74"/>
      <c r="E86" s="36"/>
      <c r="F86" s="35"/>
      <c r="G86" s="35"/>
      <c r="H86" s="35"/>
    </row>
    <row r="87" spans="1:8" x14ac:dyDescent="0.25">
      <c r="A87" s="36"/>
      <c r="B87" s="36"/>
      <c r="C87" s="74"/>
      <c r="D87" s="74"/>
      <c r="E87" s="36"/>
      <c r="F87" s="35"/>
      <c r="G87" s="35"/>
      <c r="H87" s="35"/>
    </row>
    <row r="88" spans="1:8" x14ac:dyDescent="0.25">
      <c r="A88" s="36"/>
      <c r="B88" s="36"/>
      <c r="C88" s="74"/>
      <c r="D88" s="74"/>
      <c r="E88" s="36"/>
      <c r="F88" s="35"/>
      <c r="G88" s="35"/>
      <c r="H88" s="35"/>
    </row>
    <row r="89" spans="1:8" x14ac:dyDescent="0.25">
      <c r="A89" s="36"/>
      <c r="B89" s="36"/>
      <c r="C89" s="74"/>
      <c r="D89" s="74"/>
      <c r="E89" s="36"/>
      <c r="F89" s="35"/>
      <c r="G89" s="35"/>
      <c r="H89" s="35"/>
    </row>
    <row r="90" spans="1:8" x14ac:dyDescent="0.25">
      <c r="A90" s="36"/>
      <c r="B90" s="36"/>
      <c r="C90" s="74"/>
      <c r="D90" s="74"/>
      <c r="E90" s="36"/>
      <c r="F90" s="35"/>
      <c r="G90" s="35"/>
      <c r="H90" s="35"/>
    </row>
    <row r="91" spans="1:8" x14ac:dyDescent="0.25">
      <c r="A91" s="36"/>
      <c r="B91" s="36"/>
      <c r="C91" s="74"/>
      <c r="D91" s="74"/>
      <c r="E91" s="36"/>
      <c r="F91" s="35"/>
      <c r="G91" s="35"/>
      <c r="H91" s="35"/>
    </row>
    <row r="92" spans="1:8" x14ac:dyDescent="0.25">
      <c r="A92" s="36"/>
      <c r="B92" s="36"/>
      <c r="C92" s="74"/>
      <c r="D92" s="74"/>
      <c r="E92" s="36"/>
      <c r="F92" s="35"/>
      <c r="G92" s="35"/>
      <c r="H92" s="35"/>
    </row>
    <row r="93" spans="1:8" x14ac:dyDescent="0.25">
      <c r="A93" s="36"/>
      <c r="B93" s="36"/>
      <c r="C93" s="74"/>
      <c r="D93" s="74"/>
      <c r="E93" s="36"/>
      <c r="F93" s="35"/>
      <c r="G93" s="35"/>
      <c r="H93" s="35"/>
    </row>
    <row r="94" spans="1:8" x14ac:dyDescent="0.25">
      <c r="A94" s="36"/>
      <c r="B94" s="36"/>
      <c r="C94" s="74"/>
      <c r="D94" s="74"/>
      <c r="E94" s="36"/>
      <c r="F94" s="35"/>
      <c r="G94" s="35"/>
      <c r="H94" s="35"/>
    </row>
    <row r="95" spans="1:8" x14ac:dyDescent="0.25">
      <c r="A95" s="36"/>
      <c r="B95" s="36"/>
      <c r="C95" s="74"/>
      <c r="D95" s="74"/>
      <c r="E95" s="36"/>
      <c r="F95" s="35"/>
      <c r="G95" s="35"/>
      <c r="H95" s="35"/>
    </row>
    <row r="96" spans="1:8" x14ac:dyDescent="0.25">
      <c r="A96" s="36"/>
      <c r="B96" s="36"/>
      <c r="C96" s="74"/>
      <c r="D96" s="74"/>
      <c r="E96" s="36"/>
      <c r="F96" s="35"/>
      <c r="G96" s="35"/>
      <c r="H96" s="35"/>
    </row>
    <row r="97" spans="1:8" x14ac:dyDescent="0.25">
      <c r="A97" s="36"/>
      <c r="B97" s="36"/>
      <c r="C97" s="74"/>
      <c r="D97" s="74"/>
      <c r="E97" s="36"/>
      <c r="F97" s="35"/>
      <c r="G97" s="35"/>
      <c r="H97" s="35"/>
    </row>
    <row r="98" spans="1:8" x14ac:dyDescent="0.25">
      <c r="A98" s="36"/>
      <c r="B98" s="36"/>
      <c r="C98" s="74"/>
      <c r="D98" s="74"/>
      <c r="E98" s="36"/>
      <c r="F98" s="35"/>
      <c r="G98" s="35"/>
      <c r="H98" s="35"/>
    </row>
    <row r="99" spans="1:8" x14ac:dyDescent="0.25">
      <c r="A99" s="36"/>
      <c r="B99" s="36"/>
      <c r="C99" s="74"/>
      <c r="D99" s="74"/>
      <c r="E99" s="36"/>
      <c r="F99" s="35"/>
      <c r="G99" s="35"/>
      <c r="H99" s="35"/>
    </row>
    <row r="100" spans="1:8" x14ac:dyDescent="0.25">
      <c r="A100" s="36"/>
      <c r="B100" s="36"/>
      <c r="C100" s="74"/>
      <c r="D100" s="74"/>
      <c r="E100" s="36"/>
      <c r="F100" s="35"/>
      <c r="G100" s="35"/>
      <c r="H100" s="35"/>
    </row>
    <row r="101" spans="1:8" x14ac:dyDescent="0.25">
      <c r="A101" s="36"/>
      <c r="B101" s="36"/>
      <c r="C101" s="74"/>
      <c r="D101" s="74"/>
      <c r="E101" s="36"/>
      <c r="F101" s="35"/>
      <c r="G101" s="35"/>
      <c r="H101" s="35"/>
    </row>
    <row r="102" spans="1:8" x14ac:dyDescent="0.25">
      <c r="A102" s="36"/>
      <c r="B102" s="36"/>
      <c r="C102" s="74"/>
      <c r="D102" s="74"/>
      <c r="E102" s="36"/>
      <c r="F102" s="35"/>
      <c r="G102" s="35"/>
      <c r="H102" s="35"/>
    </row>
    <row r="103" spans="1:8" x14ac:dyDescent="0.25">
      <c r="A103" s="36"/>
      <c r="B103" s="36"/>
      <c r="C103" s="74"/>
      <c r="D103" s="74"/>
      <c r="E103" s="36"/>
      <c r="F103" s="35"/>
      <c r="G103" s="35"/>
      <c r="H103" s="35"/>
    </row>
    <row r="104" spans="1:8" x14ac:dyDescent="0.25">
      <c r="A104" s="36"/>
      <c r="B104" s="36"/>
      <c r="C104" s="74"/>
      <c r="D104" s="74"/>
      <c r="E104" s="36"/>
      <c r="F104" s="35"/>
      <c r="G104" s="35"/>
      <c r="H104" s="35"/>
    </row>
    <row r="105" spans="1:8" x14ac:dyDescent="0.25">
      <c r="A105" s="36"/>
      <c r="B105" s="36"/>
      <c r="C105" s="74"/>
      <c r="D105" s="74"/>
      <c r="E105" s="36"/>
      <c r="F105" s="35"/>
      <c r="G105" s="35"/>
      <c r="H105" s="35"/>
    </row>
    <row r="106" spans="1:8" x14ac:dyDescent="0.25">
      <c r="A106" s="36"/>
      <c r="B106" s="36"/>
      <c r="C106" s="74"/>
      <c r="D106" s="74"/>
      <c r="E106" s="36"/>
      <c r="F106" s="35"/>
      <c r="G106" s="35"/>
      <c r="H106" s="35"/>
    </row>
    <row r="107" spans="1:8" x14ac:dyDescent="0.25">
      <c r="A107" s="36"/>
      <c r="B107" s="36"/>
      <c r="C107" s="74"/>
      <c r="D107" s="74"/>
      <c r="E107" s="36"/>
      <c r="F107" s="35"/>
      <c r="G107" s="35"/>
      <c r="H107" s="35"/>
    </row>
    <row r="108" spans="1:8" x14ac:dyDescent="0.25">
      <c r="A108" s="36"/>
      <c r="B108" s="36"/>
      <c r="C108" s="74"/>
      <c r="D108" s="74"/>
      <c r="E108" s="36"/>
      <c r="F108" s="35"/>
      <c r="G108" s="35"/>
      <c r="H108" s="35"/>
    </row>
    <row r="109" spans="1:8" x14ac:dyDescent="0.25">
      <c r="A109" s="36"/>
      <c r="B109" s="36"/>
      <c r="C109" s="74"/>
      <c r="D109" s="74"/>
      <c r="E109" s="36"/>
      <c r="F109" s="35"/>
      <c r="G109" s="35"/>
      <c r="H109" s="35"/>
    </row>
    <row r="110" spans="1:8" x14ac:dyDescent="0.25">
      <c r="A110" s="36"/>
      <c r="B110" s="36"/>
      <c r="C110" s="36"/>
      <c r="D110" s="36"/>
      <c r="E110" s="36"/>
      <c r="F110" s="35"/>
      <c r="G110" s="35"/>
      <c r="H110" s="35"/>
    </row>
    <row r="111" spans="1:8" x14ac:dyDescent="0.25">
      <c r="A111" s="36"/>
      <c r="B111" s="36"/>
      <c r="C111" s="36"/>
      <c r="D111" s="36"/>
      <c r="E111" s="36"/>
      <c r="F111" s="35"/>
      <c r="G111" s="35"/>
      <c r="H111" s="35"/>
    </row>
    <row r="112" spans="1:8" x14ac:dyDescent="0.25">
      <c r="A112" s="36"/>
      <c r="B112" s="36"/>
      <c r="C112" s="36"/>
      <c r="D112" s="36"/>
      <c r="E112" s="36"/>
      <c r="F112" s="35"/>
      <c r="G112" s="35"/>
      <c r="H112" s="35"/>
    </row>
    <row r="113" spans="1:8" x14ac:dyDescent="0.25">
      <c r="A113" s="36"/>
      <c r="B113" s="36"/>
      <c r="C113" s="36"/>
      <c r="D113" s="36"/>
      <c r="E113" s="36"/>
      <c r="F113" s="35"/>
      <c r="G113" s="35"/>
      <c r="H113" s="35"/>
    </row>
    <row r="114" spans="1:8" x14ac:dyDescent="0.25">
      <c r="A114" s="36"/>
      <c r="B114" s="36"/>
      <c r="C114" s="36"/>
      <c r="D114" s="36"/>
      <c r="E114" s="36"/>
      <c r="F114" s="35"/>
      <c r="G114" s="35"/>
      <c r="H114" s="35"/>
    </row>
    <row r="115" spans="1:8" x14ac:dyDescent="0.25">
      <c r="A115" s="36"/>
      <c r="B115" s="36"/>
      <c r="C115" s="36"/>
      <c r="D115" s="36"/>
      <c r="E115" s="36"/>
      <c r="F115" s="35"/>
      <c r="G115" s="35"/>
      <c r="H115" s="35"/>
    </row>
    <row r="116" spans="1:8" x14ac:dyDescent="0.25">
      <c r="A116" s="36"/>
      <c r="B116" s="36"/>
      <c r="C116" s="36"/>
      <c r="D116" s="36"/>
      <c r="E116" s="36"/>
      <c r="F116" s="35"/>
      <c r="G116" s="35"/>
      <c r="H116" s="35"/>
    </row>
    <row r="117" spans="1:8" x14ac:dyDescent="0.25">
      <c r="A117" s="36"/>
      <c r="B117" s="36"/>
      <c r="C117" s="36"/>
      <c r="D117" s="36"/>
      <c r="E117" s="36"/>
      <c r="F117" s="35"/>
      <c r="G117" s="35"/>
      <c r="H117" s="35"/>
    </row>
  </sheetData>
  <sortState ref="C11:K53">
    <sortCondition descending="1" ref="E11:E53"/>
  </sortState>
  <mergeCells count="14">
    <mergeCell ref="V9:W9"/>
    <mergeCell ref="T9:U9"/>
    <mergeCell ref="R9:S9"/>
    <mergeCell ref="P9:Q9"/>
    <mergeCell ref="C6:D6"/>
    <mergeCell ref="N9:O9"/>
    <mergeCell ref="B9:B10"/>
    <mergeCell ref="C9:C10"/>
    <mergeCell ref="D9:D10"/>
    <mergeCell ref="F9:G9"/>
    <mergeCell ref="L9:M9"/>
    <mergeCell ref="H9:I9"/>
    <mergeCell ref="E9:E10"/>
    <mergeCell ref="J9:K9"/>
  </mergeCells>
  <pageMargins left="0" right="0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9"/>
  <sheetViews>
    <sheetView workbookViewId="0">
      <selection activeCell="C20" sqref="C20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8.140625" style="22" customWidth="1"/>
    <col min="4" max="4" width="15.85546875" style="22" customWidth="1"/>
    <col min="5" max="5" width="11.42578125" style="22" customWidth="1"/>
    <col min="6" max="9" width="7.85546875" style="17" customWidth="1"/>
    <col min="10" max="11" width="8.85546875" style="17"/>
    <col min="12" max="12" width="11.28515625" style="17" customWidth="1"/>
    <col min="13" max="13" width="8.85546875" style="22"/>
    <col min="14" max="14" width="11.28515625" style="17" customWidth="1"/>
    <col min="15" max="22" width="8.85546875" style="22"/>
    <col min="23" max="23" width="10" style="22" customWidth="1"/>
    <col min="24" max="24" width="8.85546875" style="22"/>
    <col min="25" max="25" width="10.85546875" style="22" customWidth="1"/>
    <col min="26" max="26" width="13.85546875" style="22" customWidth="1"/>
    <col min="27" max="27" width="14.28515625" style="22" customWidth="1"/>
    <col min="28" max="16384" width="8.85546875" style="22"/>
  </cols>
  <sheetData>
    <row r="3" spans="2:27" x14ac:dyDescent="0.25">
      <c r="B3" s="14" t="s">
        <v>374</v>
      </c>
      <c r="C3" s="14" t="s">
        <v>346</v>
      </c>
      <c r="D3" s="14"/>
      <c r="E3" s="14"/>
      <c r="F3" s="16"/>
    </row>
    <row r="4" spans="2:27" x14ac:dyDescent="0.25">
      <c r="B4" s="24" t="s">
        <v>373</v>
      </c>
      <c r="C4" s="14"/>
      <c r="D4" s="14"/>
      <c r="E4" s="14"/>
      <c r="F4" s="16"/>
    </row>
    <row r="5" spans="2:27" x14ac:dyDescent="0.25">
      <c r="C5" s="14"/>
      <c r="D5" s="14"/>
      <c r="E5" s="14"/>
      <c r="F5" s="16"/>
    </row>
    <row r="6" spans="2:27" x14ac:dyDescent="0.25">
      <c r="C6" s="105"/>
      <c r="D6" s="105"/>
      <c r="E6" s="16"/>
      <c r="F6" s="16"/>
    </row>
    <row r="7" spans="2:27" x14ac:dyDescent="0.25">
      <c r="B7" s="25" t="s">
        <v>159</v>
      </c>
      <c r="C7" s="26"/>
    </row>
    <row r="9" spans="2:27" ht="15" customHeight="1" x14ac:dyDescent="0.25">
      <c r="B9" s="90" t="s">
        <v>348</v>
      </c>
      <c r="C9" s="101" t="s">
        <v>1</v>
      </c>
      <c r="D9" s="101" t="s">
        <v>2</v>
      </c>
      <c r="E9" s="106" t="s">
        <v>358</v>
      </c>
      <c r="F9" s="102" t="s">
        <v>345</v>
      </c>
      <c r="G9" s="102"/>
      <c r="H9" s="88" t="s">
        <v>509</v>
      </c>
      <c r="I9" s="89"/>
      <c r="J9" s="88" t="s">
        <v>513</v>
      </c>
      <c r="K9" s="89"/>
      <c r="L9" s="88"/>
      <c r="M9" s="89"/>
      <c r="N9" s="88"/>
      <c r="O9" s="89"/>
      <c r="P9" s="88"/>
      <c r="Q9" s="89"/>
      <c r="R9" s="88"/>
      <c r="S9" s="89"/>
      <c r="T9" s="98"/>
      <c r="U9" s="99"/>
      <c r="V9" s="88"/>
      <c r="W9" s="89"/>
      <c r="X9" s="88"/>
      <c r="Y9" s="89"/>
      <c r="Z9" s="88"/>
      <c r="AA9" s="89"/>
    </row>
    <row r="10" spans="2:27" x14ac:dyDescent="0.25">
      <c r="B10" s="91"/>
      <c r="C10" s="101"/>
      <c r="D10" s="101"/>
      <c r="E10" s="107"/>
      <c r="F10" s="18" t="s">
        <v>348</v>
      </c>
      <c r="G10" s="19" t="s">
        <v>347</v>
      </c>
      <c r="H10" s="18" t="s">
        <v>348</v>
      </c>
      <c r="I10" s="19" t="s">
        <v>347</v>
      </c>
      <c r="J10" s="33" t="s">
        <v>348</v>
      </c>
      <c r="K10" s="40" t="s">
        <v>347</v>
      </c>
      <c r="L10" s="34" t="s">
        <v>348</v>
      </c>
      <c r="M10" s="40" t="s">
        <v>347</v>
      </c>
      <c r="N10" s="64" t="s">
        <v>348</v>
      </c>
      <c r="O10" s="63" t="s">
        <v>347</v>
      </c>
      <c r="P10" s="44" t="s">
        <v>348</v>
      </c>
      <c r="Q10" s="43" t="s">
        <v>347</v>
      </c>
      <c r="R10" s="46" t="s">
        <v>348</v>
      </c>
      <c r="S10" s="45" t="s">
        <v>347</v>
      </c>
      <c r="T10" s="48" t="s">
        <v>348</v>
      </c>
      <c r="U10" s="47" t="s">
        <v>347</v>
      </c>
      <c r="V10" s="50" t="s">
        <v>348</v>
      </c>
      <c r="W10" s="49" t="s">
        <v>347</v>
      </c>
      <c r="X10" s="50" t="s">
        <v>348</v>
      </c>
      <c r="Y10" s="49" t="s">
        <v>347</v>
      </c>
      <c r="Z10" s="66" t="s">
        <v>348</v>
      </c>
      <c r="AA10" s="65" t="s">
        <v>347</v>
      </c>
    </row>
    <row r="11" spans="2:27" x14ac:dyDescent="0.25">
      <c r="B11" s="30">
        <v>1</v>
      </c>
      <c r="C11" s="72" t="s">
        <v>104</v>
      </c>
      <c r="D11" s="38" t="s">
        <v>105</v>
      </c>
      <c r="E11" s="21">
        <f>SUM(G11,I11, K11, S11)</f>
        <v>312.82</v>
      </c>
      <c r="F11" s="21">
        <v>1</v>
      </c>
      <c r="G11" s="52">
        <f>IFERROR(VLOOKUP(F11,points,3,FALSE),"")</f>
        <v>270</v>
      </c>
      <c r="H11" s="21">
        <v>18</v>
      </c>
      <c r="I11" s="52">
        <f>IFERROR(VLOOKUP(H11,points,2,FALSE),"")</f>
        <v>10.5</v>
      </c>
      <c r="J11" s="38">
        <v>7</v>
      </c>
      <c r="K11" s="52">
        <f>IFERROR(VLOOKUP(J11,points,2,FALSE),"")</f>
        <v>32.32</v>
      </c>
      <c r="L11" s="38"/>
      <c r="M11" s="39"/>
      <c r="N11" s="38"/>
      <c r="O11" s="39"/>
      <c r="P11" s="38"/>
      <c r="Q11" s="54"/>
      <c r="R11" s="38"/>
      <c r="S11" s="52"/>
      <c r="T11" s="54"/>
      <c r="U11" s="21"/>
      <c r="V11" s="38"/>
      <c r="W11" s="39"/>
      <c r="X11" s="38"/>
      <c r="Y11" s="39"/>
      <c r="Z11" s="38"/>
      <c r="AA11" s="39"/>
    </row>
    <row r="12" spans="2:27" x14ac:dyDescent="0.25">
      <c r="B12" s="30">
        <v>2</v>
      </c>
      <c r="C12" s="72" t="s">
        <v>110</v>
      </c>
      <c r="D12" s="38" t="s">
        <v>111</v>
      </c>
      <c r="E12" s="21">
        <f>SUM(G12,I12, K12, S12)</f>
        <v>190</v>
      </c>
      <c r="F12" s="21">
        <v>2</v>
      </c>
      <c r="G12" s="52">
        <f>IFERROR(VLOOKUP(F12,points,3,FALSE),"")</f>
        <v>180</v>
      </c>
      <c r="H12" s="21">
        <v>33</v>
      </c>
      <c r="I12" s="52">
        <f>IFERROR(VLOOKUP(H12,points,2,FALSE),"")</f>
        <v>4</v>
      </c>
      <c r="J12" s="38">
        <v>32</v>
      </c>
      <c r="K12" s="52">
        <f>IFERROR(VLOOKUP(J12,points,2,FALSE),"")</f>
        <v>6</v>
      </c>
      <c r="L12" s="38"/>
      <c r="M12" s="39"/>
      <c r="N12" s="38"/>
      <c r="O12" s="39"/>
      <c r="P12" s="38"/>
      <c r="Q12" s="55"/>
      <c r="R12" s="38"/>
      <c r="S12" s="53"/>
      <c r="T12" s="21"/>
      <c r="U12" s="21"/>
      <c r="V12" s="38"/>
      <c r="W12" s="39"/>
      <c r="X12" s="38"/>
      <c r="Y12" s="39"/>
      <c r="Z12" s="38"/>
      <c r="AA12" s="39"/>
    </row>
    <row r="13" spans="2:27" x14ac:dyDescent="0.25">
      <c r="B13" s="30">
        <v>3</v>
      </c>
      <c r="C13" s="72" t="s">
        <v>160</v>
      </c>
      <c r="D13" s="38" t="s">
        <v>161</v>
      </c>
      <c r="E13" s="21">
        <f>SUM(G13,I13, K13, S13)</f>
        <v>161.75</v>
      </c>
      <c r="F13" s="21">
        <v>3</v>
      </c>
      <c r="G13" s="52">
        <f>IFERROR(VLOOKUP(F13,points,3,FALSE),"")</f>
        <v>135</v>
      </c>
      <c r="H13" s="21">
        <v>21</v>
      </c>
      <c r="I13" s="52">
        <f>IFERROR(VLOOKUP(H13,points,2,FALSE),"")</f>
        <v>8.75</v>
      </c>
      <c r="J13" s="38">
        <v>12</v>
      </c>
      <c r="K13" s="52">
        <f>IFERROR(VLOOKUP(J13,points,2,FALSE),"")</f>
        <v>18</v>
      </c>
      <c r="L13" s="38"/>
      <c r="M13" s="39"/>
      <c r="N13" s="38"/>
      <c r="O13" s="39"/>
      <c r="P13" s="38"/>
      <c r="Q13" s="54"/>
      <c r="R13" s="38"/>
      <c r="S13" s="52"/>
      <c r="T13" s="21"/>
      <c r="U13" s="21"/>
      <c r="V13" s="38"/>
      <c r="W13" s="39"/>
      <c r="X13" s="38"/>
      <c r="Y13" s="39"/>
      <c r="Z13" s="38"/>
      <c r="AA13" s="39"/>
    </row>
    <row r="14" spans="2:27" x14ac:dyDescent="0.25">
      <c r="B14" s="30">
        <v>4</v>
      </c>
      <c r="C14" s="72" t="s">
        <v>165</v>
      </c>
      <c r="D14" s="38" t="s">
        <v>166</v>
      </c>
      <c r="E14" s="21">
        <f>SUM(G14,I14, K14, S14)</f>
        <v>136.5</v>
      </c>
      <c r="F14" s="21">
        <v>6</v>
      </c>
      <c r="G14" s="52">
        <f>IFERROR(VLOOKUP(F14,points,3,FALSE),"")</f>
        <v>72</v>
      </c>
      <c r="H14" s="21">
        <v>16</v>
      </c>
      <c r="I14" s="52">
        <f>IFERROR(VLOOKUP(H14,points,2,FALSE),"")</f>
        <v>14.25</v>
      </c>
      <c r="J14" s="38">
        <v>4</v>
      </c>
      <c r="K14" s="52">
        <f>IFERROR(VLOOKUP(J14,points,2,FALSE),"")</f>
        <v>50.25</v>
      </c>
      <c r="L14" s="38"/>
      <c r="M14" s="39"/>
      <c r="N14" s="38"/>
      <c r="O14" s="39"/>
      <c r="P14" s="38"/>
      <c r="Q14" s="54"/>
      <c r="R14" s="38"/>
      <c r="S14" s="52"/>
      <c r="T14" s="54"/>
      <c r="U14" s="21"/>
      <c r="V14" s="38"/>
      <c r="W14" s="39"/>
      <c r="X14" s="38"/>
      <c r="Y14" s="39"/>
      <c r="Z14" s="38"/>
      <c r="AA14" s="39"/>
    </row>
    <row r="15" spans="2:27" x14ac:dyDescent="0.25">
      <c r="B15" s="30">
        <v>5</v>
      </c>
      <c r="C15" s="72" t="s">
        <v>116</v>
      </c>
      <c r="D15" s="38" t="s">
        <v>117</v>
      </c>
      <c r="E15" s="21">
        <f>SUM(G15,I15, K15, S15)</f>
        <v>108.5</v>
      </c>
      <c r="F15" s="21">
        <v>4</v>
      </c>
      <c r="G15" s="52">
        <f>IFERROR(VLOOKUP(F15,points,3,FALSE),"")</f>
        <v>100.5</v>
      </c>
      <c r="H15" s="21">
        <v>65</v>
      </c>
      <c r="I15" s="52">
        <f>IFERROR(VLOOKUP(H15,points,2,FALSE),"")</f>
        <v>2</v>
      </c>
      <c r="J15" s="38">
        <v>32</v>
      </c>
      <c r="K15" s="52">
        <f>IFERROR(VLOOKUP(J15,points,2,FALSE),"")</f>
        <v>6</v>
      </c>
      <c r="L15" s="38"/>
      <c r="M15" s="39"/>
      <c r="N15" s="38"/>
      <c r="O15" s="39"/>
      <c r="P15" s="38"/>
      <c r="Q15" s="54"/>
      <c r="R15" s="38"/>
      <c r="S15" s="52"/>
      <c r="T15" s="54"/>
      <c r="U15" s="21"/>
      <c r="V15" s="38"/>
      <c r="W15" s="39"/>
      <c r="X15" s="38"/>
      <c r="Y15" s="39"/>
      <c r="Z15" s="38"/>
      <c r="AA15" s="39"/>
    </row>
    <row r="16" spans="2:27" x14ac:dyDescent="0.25">
      <c r="B16" s="30">
        <v>6</v>
      </c>
      <c r="C16" s="72" t="s">
        <v>125</v>
      </c>
      <c r="D16" s="38" t="s">
        <v>126</v>
      </c>
      <c r="E16" s="21">
        <f>SUM(G16,I16, K16, S16)</f>
        <v>89</v>
      </c>
      <c r="F16" s="21">
        <v>5</v>
      </c>
      <c r="G16" s="52">
        <f>IFERROR(VLOOKUP(F16,points,3,FALSE),"")</f>
        <v>81</v>
      </c>
      <c r="H16" s="21">
        <v>69</v>
      </c>
      <c r="I16" s="52">
        <f>IFERROR(VLOOKUP(H16,points,2,FALSE),"")</f>
        <v>2</v>
      </c>
      <c r="J16" s="38">
        <v>32</v>
      </c>
      <c r="K16" s="52">
        <f>IFERROR(VLOOKUP(J16,points,2,FALSE),"")</f>
        <v>6</v>
      </c>
      <c r="L16" s="38"/>
      <c r="M16" s="39"/>
      <c r="N16" s="38"/>
      <c r="O16" s="39"/>
      <c r="P16" s="38"/>
      <c r="Q16" s="54"/>
      <c r="R16" s="38"/>
      <c r="S16" s="52"/>
      <c r="T16" s="21"/>
      <c r="U16" s="21"/>
      <c r="V16" s="38"/>
      <c r="W16" s="39"/>
      <c r="X16" s="38"/>
      <c r="Y16" s="39"/>
      <c r="Z16" s="38"/>
      <c r="AA16" s="39"/>
    </row>
    <row r="17" spans="2:27" x14ac:dyDescent="0.25">
      <c r="B17" s="30">
        <v>7</v>
      </c>
      <c r="C17" s="72" t="s">
        <v>106</v>
      </c>
      <c r="D17" s="38" t="s">
        <v>107</v>
      </c>
      <c r="E17" s="21">
        <f>SUM(G17,I17, K17, S17)</f>
        <v>74.5</v>
      </c>
      <c r="F17" s="21">
        <v>7</v>
      </c>
      <c r="G17" s="52">
        <f>IFERROR(VLOOKUP(F17,points,3,FALSE),"")</f>
        <v>64.5</v>
      </c>
      <c r="H17" s="21">
        <v>49</v>
      </c>
      <c r="I17" s="52">
        <f>IFERROR(VLOOKUP(H17,points,2,FALSE),"")</f>
        <v>4</v>
      </c>
      <c r="J17" s="38">
        <v>32</v>
      </c>
      <c r="K17" s="52">
        <f>IFERROR(VLOOKUP(J17,points,2,FALSE),"")</f>
        <v>6</v>
      </c>
      <c r="L17" s="38"/>
      <c r="M17" s="39"/>
      <c r="N17" s="38"/>
      <c r="O17" s="39"/>
      <c r="P17" s="38"/>
      <c r="Q17" s="54"/>
      <c r="R17" s="38"/>
      <c r="S17" s="52"/>
      <c r="T17" s="54"/>
      <c r="U17" s="21"/>
      <c r="V17" s="38"/>
      <c r="W17" s="39"/>
      <c r="X17" s="38"/>
      <c r="Y17" s="39"/>
      <c r="Z17" s="38"/>
      <c r="AA17" s="39"/>
    </row>
    <row r="18" spans="2:27" x14ac:dyDescent="0.25">
      <c r="B18" s="30">
        <v>8</v>
      </c>
      <c r="C18" s="72" t="s">
        <v>431</v>
      </c>
      <c r="D18" s="38" t="s">
        <v>168</v>
      </c>
      <c r="E18" s="21">
        <f>SUM(G18,I18, K18, S18)</f>
        <v>64</v>
      </c>
      <c r="F18" s="21">
        <v>8</v>
      </c>
      <c r="G18" s="52">
        <f>IFERROR(VLOOKUP(F18,points,3,FALSE),"")</f>
        <v>54</v>
      </c>
      <c r="H18" s="21">
        <v>33</v>
      </c>
      <c r="I18" s="52">
        <f>IFERROR(VLOOKUP(H18,points,2,FALSE),"")</f>
        <v>4</v>
      </c>
      <c r="J18" s="38">
        <v>32</v>
      </c>
      <c r="K18" s="52">
        <f>IFERROR(VLOOKUP(J18,points,2,FALSE),"")</f>
        <v>6</v>
      </c>
      <c r="L18" s="38"/>
      <c r="M18" s="39"/>
      <c r="N18" s="38"/>
      <c r="O18" s="39"/>
      <c r="P18" s="38"/>
      <c r="Q18" s="55"/>
      <c r="R18" s="38"/>
      <c r="S18" s="53"/>
      <c r="T18" s="54"/>
      <c r="U18" s="21"/>
      <c r="V18" s="38"/>
      <c r="W18" s="39"/>
      <c r="X18" s="38"/>
      <c r="Y18" s="39"/>
      <c r="Z18" s="38"/>
      <c r="AA18" s="39"/>
    </row>
    <row r="19" spans="2:27" x14ac:dyDescent="0.25">
      <c r="B19" s="30">
        <v>9</v>
      </c>
      <c r="C19" s="72" t="s">
        <v>450</v>
      </c>
      <c r="D19" s="38" t="s">
        <v>124</v>
      </c>
      <c r="E19" s="21">
        <f>SUM(G19,I19, K19, S19)</f>
        <v>51</v>
      </c>
      <c r="F19" s="21">
        <v>9</v>
      </c>
      <c r="G19" s="52">
        <f>IFERROR(VLOOKUP(F19,points,3,FALSE),"")</f>
        <v>45</v>
      </c>
      <c r="H19" s="21">
        <v>97</v>
      </c>
      <c r="I19" s="52">
        <f>IFERROR(VLOOKUP(H19,points,2,FALSE),"")</f>
        <v>2</v>
      </c>
      <c r="J19" s="38">
        <v>64</v>
      </c>
      <c r="K19" s="52">
        <f>IFERROR(VLOOKUP(J19,points,2,FALSE),"")</f>
        <v>4</v>
      </c>
      <c r="L19" s="38"/>
      <c r="M19" s="39"/>
      <c r="N19" s="38"/>
      <c r="O19" s="39"/>
      <c r="P19" s="38"/>
      <c r="Q19" s="54"/>
      <c r="R19" s="38"/>
      <c r="S19" s="52"/>
      <c r="T19" s="21"/>
      <c r="U19" s="21"/>
      <c r="V19" s="38"/>
      <c r="W19" s="39"/>
      <c r="X19" s="38"/>
      <c r="Y19" s="39"/>
      <c r="Z19" s="38"/>
      <c r="AA19" s="39"/>
    </row>
    <row r="20" spans="2:27" x14ac:dyDescent="0.25">
      <c r="B20" s="30">
        <v>10</v>
      </c>
      <c r="C20" s="72" t="s">
        <v>181</v>
      </c>
      <c r="D20" s="38" t="s">
        <v>182</v>
      </c>
      <c r="E20" s="21">
        <f>SUM(G20,I20, K20, S20)</f>
        <v>45.5</v>
      </c>
      <c r="F20" s="21">
        <v>11</v>
      </c>
      <c r="G20" s="52">
        <f>IFERROR(VLOOKUP(F20,points,3,FALSE),"")</f>
        <v>37.5</v>
      </c>
      <c r="H20" s="21">
        <v>41</v>
      </c>
      <c r="I20" s="52">
        <f>IFERROR(VLOOKUP(H20,points,2,FALSE),"")</f>
        <v>4</v>
      </c>
      <c r="J20" s="38">
        <v>64</v>
      </c>
      <c r="K20" s="52">
        <f>IFERROR(VLOOKUP(J20,points,2,FALSE),"")</f>
        <v>4</v>
      </c>
      <c r="L20" s="38"/>
      <c r="M20" s="39"/>
      <c r="N20" s="38"/>
      <c r="O20" s="39"/>
      <c r="P20" s="38"/>
      <c r="Q20" s="55"/>
      <c r="R20" s="38"/>
      <c r="S20" s="53"/>
      <c r="T20" s="54"/>
      <c r="U20" s="21"/>
      <c r="V20" s="38"/>
      <c r="W20" s="39"/>
      <c r="X20" s="38"/>
      <c r="Y20" s="39"/>
      <c r="Z20" s="38"/>
      <c r="AA20" s="39"/>
    </row>
    <row r="21" spans="2:27" x14ac:dyDescent="0.25">
      <c r="B21" s="30">
        <v>11</v>
      </c>
      <c r="C21" s="72" t="s">
        <v>118</v>
      </c>
      <c r="D21" s="38" t="s">
        <v>119</v>
      </c>
      <c r="E21" s="21">
        <f>SUM(G21,I21, K21, S21)</f>
        <v>45</v>
      </c>
      <c r="F21" s="21">
        <v>10</v>
      </c>
      <c r="G21" s="52">
        <f>IFERROR(VLOOKUP(F21,points,3,FALSE),"")</f>
        <v>39</v>
      </c>
      <c r="H21" s="21">
        <v>69</v>
      </c>
      <c r="I21" s="52">
        <f>IFERROR(VLOOKUP(H21,points,2,FALSE),"")</f>
        <v>2</v>
      </c>
      <c r="J21" s="38">
        <v>64</v>
      </c>
      <c r="K21" s="52">
        <f>IFERROR(VLOOKUP(J21,points,2,FALSE),"")</f>
        <v>4</v>
      </c>
      <c r="L21" s="38"/>
      <c r="M21" s="39"/>
      <c r="N21" s="38"/>
      <c r="O21" s="39"/>
      <c r="P21" s="38"/>
      <c r="Q21" s="55"/>
      <c r="R21" s="38"/>
      <c r="S21" s="53"/>
      <c r="T21" s="54"/>
      <c r="U21" s="21"/>
      <c r="V21" s="38"/>
      <c r="W21" s="39"/>
      <c r="X21" s="38"/>
      <c r="Y21" s="39"/>
      <c r="Z21" s="38"/>
      <c r="AA21" s="39"/>
    </row>
    <row r="22" spans="2:27" x14ac:dyDescent="0.25">
      <c r="B22" s="30">
        <v>12</v>
      </c>
      <c r="C22" s="72" t="s">
        <v>179</v>
      </c>
      <c r="D22" s="38" t="s">
        <v>180</v>
      </c>
      <c r="E22" s="21">
        <f>SUM(G22,I22, K22, S22)</f>
        <v>44</v>
      </c>
      <c r="F22" s="21">
        <v>12</v>
      </c>
      <c r="G22" s="52">
        <f>IFERROR(VLOOKUP(F22,points,3,FALSE),"")</f>
        <v>36</v>
      </c>
      <c r="H22" s="21">
        <v>61</v>
      </c>
      <c r="I22" s="52">
        <f>IFERROR(VLOOKUP(H22,points,2,FALSE),"")</f>
        <v>4</v>
      </c>
      <c r="J22" s="38">
        <v>64</v>
      </c>
      <c r="K22" s="52">
        <f>IFERROR(VLOOKUP(J22,points,2,FALSE),"")</f>
        <v>4</v>
      </c>
      <c r="L22" s="38"/>
      <c r="M22" s="39"/>
      <c r="N22" s="38"/>
      <c r="O22" s="39"/>
      <c r="P22" s="38"/>
      <c r="Q22" s="55"/>
      <c r="R22" s="38"/>
      <c r="S22" s="53"/>
      <c r="T22" s="21"/>
      <c r="U22" s="21"/>
      <c r="V22" s="38"/>
      <c r="W22" s="39"/>
      <c r="X22" s="38"/>
      <c r="Y22" s="39"/>
      <c r="Z22" s="38"/>
      <c r="AA22" s="39"/>
    </row>
    <row r="23" spans="2:27" x14ac:dyDescent="0.25">
      <c r="B23" s="30">
        <v>13</v>
      </c>
      <c r="C23" s="72" t="s">
        <v>355</v>
      </c>
      <c r="D23" s="38" t="s">
        <v>178</v>
      </c>
      <c r="E23" s="21">
        <f>SUM(G23,I23, K23, S23)</f>
        <v>40.5</v>
      </c>
      <c r="F23" s="21">
        <v>13</v>
      </c>
      <c r="G23" s="52">
        <f>IFERROR(VLOOKUP(F23,points,3,FALSE),"")</f>
        <v>34.5</v>
      </c>
      <c r="H23" s="21">
        <v>77</v>
      </c>
      <c r="I23" s="52">
        <f>IFERROR(VLOOKUP(H23,points,2,FALSE),"")</f>
        <v>2</v>
      </c>
      <c r="J23" s="38">
        <v>64</v>
      </c>
      <c r="K23" s="52">
        <f>IFERROR(VLOOKUP(J23,points,2,FALSE),"")</f>
        <v>4</v>
      </c>
      <c r="L23" s="38"/>
      <c r="M23" s="39"/>
      <c r="N23" s="38"/>
      <c r="O23" s="39"/>
      <c r="P23" s="38"/>
      <c r="Q23" s="54"/>
      <c r="R23" s="38"/>
      <c r="S23" s="52"/>
      <c r="T23" s="21"/>
      <c r="U23" s="21"/>
      <c r="V23" s="38"/>
      <c r="W23" s="39"/>
      <c r="X23" s="38"/>
      <c r="Y23" s="39"/>
      <c r="Z23" s="38"/>
      <c r="AA23" s="39"/>
    </row>
    <row r="24" spans="2:27" x14ac:dyDescent="0.25">
      <c r="B24" s="30">
        <v>14</v>
      </c>
      <c r="C24" s="72" t="s">
        <v>114</v>
      </c>
      <c r="D24" s="38" t="s">
        <v>115</v>
      </c>
      <c r="E24" s="21">
        <f>SUM(G24,I24, K24, S24)</f>
        <v>39</v>
      </c>
      <c r="F24" s="21">
        <v>14</v>
      </c>
      <c r="G24" s="52">
        <f>IFERROR(VLOOKUP(F24,points,3,FALSE),"")</f>
        <v>33</v>
      </c>
      <c r="H24" s="21">
        <v>81</v>
      </c>
      <c r="I24" s="52">
        <f>IFERROR(VLOOKUP(H24,points,2,FALSE),"")</f>
        <v>2</v>
      </c>
      <c r="J24" s="38">
        <v>64</v>
      </c>
      <c r="K24" s="52">
        <f>IFERROR(VLOOKUP(J24,points,2,FALSE),"")</f>
        <v>4</v>
      </c>
      <c r="L24" s="38"/>
      <c r="M24" s="39"/>
      <c r="N24" s="38"/>
      <c r="O24" s="39"/>
      <c r="P24" s="38"/>
      <c r="Q24" s="54"/>
      <c r="R24" s="38"/>
      <c r="S24" s="52"/>
      <c r="T24" s="21"/>
      <c r="U24" s="21"/>
      <c r="V24" s="38"/>
      <c r="W24" s="39"/>
      <c r="X24" s="38"/>
      <c r="Y24" s="39"/>
      <c r="Z24" s="38"/>
      <c r="AA24" s="39"/>
    </row>
    <row r="25" spans="2:27" x14ac:dyDescent="0.25">
      <c r="B25" s="30">
        <v>15</v>
      </c>
      <c r="C25" s="72" t="s">
        <v>187</v>
      </c>
      <c r="D25" s="38" t="s">
        <v>188</v>
      </c>
      <c r="E25" s="21">
        <f>SUM(G25,I25, K25, S25)</f>
        <v>33.5</v>
      </c>
      <c r="F25" s="21">
        <v>15</v>
      </c>
      <c r="G25" s="52">
        <f>IFERROR(VLOOKUP(F25,points,3,FALSE),"")</f>
        <v>31.5</v>
      </c>
      <c r="H25" s="21">
        <v>85</v>
      </c>
      <c r="I25" s="52">
        <f>IFERROR(VLOOKUP(H25,points,2,FALSE),"")</f>
        <v>2</v>
      </c>
      <c r="J25" s="38"/>
      <c r="K25" s="53"/>
      <c r="L25" s="38"/>
      <c r="M25" s="39"/>
      <c r="N25" s="38"/>
      <c r="O25" s="39"/>
      <c r="P25" s="38"/>
      <c r="Q25" s="55"/>
      <c r="R25" s="38"/>
      <c r="S25" s="53"/>
      <c r="T25" s="21"/>
      <c r="U25" s="21"/>
      <c r="V25" s="38"/>
      <c r="W25" s="39"/>
      <c r="X25" s="38"/>
      <c r="Y25" s="39"/>
      <c r="Z25" s="38"/>
      <c r="AA25" s="39"/>
    </row>
    <row r="26" spans="2:27" x14ac:dyDescent="0.25">
      <c r="B26" s="30">
        <v>16</v>
      </c>
      <c r="C26" s="72" t="s">
        <v>185</v>
      </c>
      <c r="D26" s="38" t="s">
        <v>186</v>
      </c>
      <c r="E26" s="21">
        <f>SUM(G26,I26, K26, S26)</f>
        <v>30.5</v>
      </c>
      <c r="F26" s="21">
        <v>16</v>
      </c>
      <c r="G26" s="52">
        <f>IFERROR(VLOOKUP(F26,points,3,FALSE),"")</f>
        <v>28.5</v>
      </c>
      <c r="H26" s="21">
        <v>77</v>
      </c>
      <c r="I26" s="52">
        <f>IFERROR(VLOOKUP(H26,points,2,FALSE),"")</f>
        <v>2</v>
      </c>
      <c r="J26" s="38"/>
      <c r="K26" s="53"/>
      <c r="L26" s="38"/>
      <c r="M26" s="39"/>
      <c r="N26" s="38"/>
      <c r="O26" s="38"/>
      <c r="P26" s="38"/>
      <c r="Q26" s="55"/>
      <c r="R26" s="55"/>
      <c r="S26" s="53"/>
      <c r="T26" s="21"/>
      <c r="U26" s="23"/>
      <c r="V26" s="38"/>
      <c r="W26" s="39"/>
      <c r="X26" s="39"/>
      <c r="Y26" s="39"/>
      <c r="Z26" s="39"/>
      <c r="AA26" s="39"/>
    </row>
    <row r="27" spans="2:27" x14ac:dyDescent="0.25">
      <c r="B27" s="30">
        <v>17</v>
      </c>
      <c r="C27" s="72" t="s">
        <v>141</v>
      </c>
      <c r="D27" s="38" t="s">
        <v>142</v>
      </c>
      <c r="E27" s="21">
        <f>SUM(G27,I27, K27, S27)</f>
        <v>28.5</v>
      </c>
      <c r="F27" s="21">
        <v>17</v>
      </c>
      <c r="G27" s="52">
        <f>IFERROR(VLOOKUP(F27,points,3,FALSE),"")</f>
        <v>22.5</v>
      </c>
      <c r="H27" s="21">
        <v>85</v>
      </c>
      <c r="I27" s="52">
        <f>IFERROR(VLOOKUP(H27,points,2,FALSE),"")</f>
        <v>2</v>
      </c>
      <c r="J27" s="38">
        <v>64</v>
      </c>
      <c r="K27" s="52">
        <f>IFERROR(VLOOKUP(J27,points,2,FALSE),"")</f>
        <v>4</v>
      </c>
      <c r="L27" s="38"/>
      <c r="M27" s="39"/>
      <c r="N27" s="38"/>
      <c r="O27" s="39"/>
      <c r="P27" s="38"/>
      <c r="Q27" s="55"/>
      <c r="R27" s="38"/>
      <c r="S27" s="53"/>
      <c r="T27" s="21"/>
      <c r="U27" s="21"/>
      <c r="V27" s="38"/>
      <c r="W27" s="39"/>
      <c r="X27" s="38"/>
      <c r="Y27" s="39"/>
      <c r="Z27" s="38"/>
      <c r="AA27" s="39"/>
    </row>
    <row r="28" spans="2:27" x14ac:dyDescent="0.25">
      <c r="B28" s="30">
        <v>18</v>
      </c>
      <c r="C28" s="72" t="s">
        <v>138</v>
      </c>
      <c r="D28" s="38" t="s">
        <v>139</v>
      </c>
      <c r="E28" s="21">
        <f>SUM(G28,I28, K28, S28)</f>
        <v>23</v>
      </c>
      <c r="F28" s="21">
        <v>18</v>
      </c>
      <c r="G28" s="52">
        <f>IFERROR(VLOOKUP(F28,points,3,FALSE),"")</f>
        <v>21</v>
      </c>
      <c r="H28" s="21">
        <v>69</v>
      </c>
      <c r="I28" s="52">
        <f>IFERROR(VLOOKUP(H28,points,2,FALSE),"")</f>
        <v>2</v>
      </c>
      <c r="J28" s="38"/>
      <c r="K28" s="53"/>
      <c r="L28" s="38"/>
      <c r="M28" s="39"/>
      <c r="N28" s="38"/>
      <c r="O28" s="39"/>
      <c r="P28" s="38"/>
      <c r="Q28" s="55"/>
      <c r="R28" s="38"/>
      <c r="S28" s="53"/>
      <c r="T28" s="38"/>
      <c r="U28" s="38"/>
      <c r="V28" s="38"/>
      <c r="W28" s="39"/>
      <c r="X28" s="38"/>
      <c r="Y28" s="39"/>
      <c r="Z28" s="38"/>
      <c r="AA28" s="39"/>
    </row>
    <row r="29" spans="2:27" x14ac:dyDescent="0.25">
      <c r="B29" s="30">
        <v>19</v>
      </c>
      <c r="C29" s="72" t="s">
        <v>143</v>
      </c>
      <c r="D29" s="38" t="s">
        <v>144</v>
      </c>
      <c r="E29" s="21">
        <f>SUM(G29,I29, K29, S29)</f>
        <v>23</v>
      </c>
      <c r="F29" s="21">
        <v>22</v>
      </c>
      <c r="G29" s="52">
        <f>IFERROR(VLOOKUP(F29,points,3,FALSE),"")</f>
        <v>17</v>
      </c>
      <c r="H29" s="21">
        <v>113</v>
      </c>
      <c r="I29" s="52">
        <f>IFERROR(VLOOKUP(H29,points,2,FALSE),"")</f>
        <v>2</v>
      </c>
      <c r="J29" s="21">
        <v>64</v>
      </c>
      <c r="K29" s="52">
        <f>IFERROR(VLOOKUP(J29,points,2,FALSE),"")</f>
        <v>4</v>
      </c>
      <c r="L29" s="38"/>
      <c r="M29" s="39"/>
      <c r="N29" s="38"/>
      <c r="O29" s="39"/>
      <c r="P29" s="21"/>
      <c r="Q29" s="54"/>
      <c r="R29" s="21"/>
      <c r="S29" s="52"/>
      <c r="T29" s="21"/>
      <c r="U29" s="21"/>
      <c r="V29" s="38"/>
      <c r="W29" s="39"/>
      <c r="X29" s="38"/>
      <c r="Y29" s="39"/>
      <c r="Z29" s="38"/>
      <c r="AA29" s="39"/>
    </row>
    <row r="30" spans="2:27" x14ac:dyDescent="0.25">
      <c r="B30" s="30">
        <v>20</v>
      </c>
      <c r="C30" s="72" t="s">
        <v>129</v>
      </c>
      <c r="D30" s="38" t="s">
        <v>130</v>
      </c>
      <c r="E30" s="21">
        <f>SUM(G30,I30, K30, S30)</f>
        <v>21.5</v>
      </c>
      <c r="F30" s="21">
        <v>19</v>
      </c>
      <c r="G30" s="52">
        <f>IFERROR(VLOOKUP(F30,points,3,FALSE),"")</f>
        <v>19.5</v>
      </c>
      <c r="H30" s="21"/>
      <c r="I30" s="52" t="str">
        <f>IFERROR(VLOOKUP(H30,points,2,FALSE),"")</f>
        <v/>
      </c>
      <c r="J30" s="21">
        <v>128</v>
      </c>
      <c r="K30" s="52">
        <f>IFERROR(VLOOKUP(J30,points,2,FALSE),"")</f>
        <v>2</v>
      </c>
      <c r="L30" s="38"/>
      <c r="M30" s="39"/>
      <c r="N30" s="38"/>
      <c r="O30" s="39"/>
      <c r="P30" s="21"/>
      <c r="Q30" s="54"/>
      <c r="R30" s="21"/>
      <c r="S30" s="52"/>
      <c r="T30" s="21"/>
      <c r="U30" s="21"/>
      <c r="V30" s="38"/>
      <c r="W30" s="39"/>
      <c r="X30" s="38"/>
      <c r="Y30" s="39"/>
      <c r="Z30" s="38"/>
      <c r="AA30" s="39"/>
    </row>
    <row r="31" spans="2:27" x14ac:dyDescent="0.25">
      <c r="B31" s="30">
        <v>21</v>
      </c>
      <c r="C31" s="72" t="s">
        <v>193</v>
      </c>
      <c r="D31" s="38" t="s">
        <v>194</v>
      </c>
      <c r="E31" s="21">
        <f>SUM(G31,I31, K31, S31)</f>
        <v>21.5</v>
      </c>
      <c r="F31" s="21">
        <v>21</v>
      </c>
      <c r="G31" s="52">
        <f>IFERROR(VLOOKUP(F31,points,3,FALSE),"")</f>
        <v>17.5</v>
      </c>
      <c r="H31" s="21">
        <v>101</v>
      </c>
      <c r="I31" s="52">
        <f>IFERROR(VLOOKUP(H31,points,2,FALSE),"")</f>
        <v>2</v>
      </c>
      <c r="J31" s="113">
        <v>64</v>
      </c>
      <c r="K31" s="52">
        <f>IFERROR(VLOOKUP(J31,points,2,FALSE),"")/2</f>
        <v>2</v>
      </c>
      <c r="L31" s="38"/>
      <c r="M31" s="39"/>
      <c r="N31" s="38"/>
      <c r="O31" s="38"/>
      <c r="P31" s="21"/>
      <c r="Q31" s="54"/>
      <c r="R31" s="54"/>
      <c r="S31" s="52"/>
      <c r="T31" s="21"/>
      <c r="U31" s="23"/>
      <c r="V31" s="38"/>
      <c r="W31" s="39"/>
      <c r="X31" s="39"/>
      <c r="Y31" s="39"/>
      <c r="Z31" s="39"/>
      <c r="AA31" s="39"/>
    </row>
    <row r="32" spans="2:27" x14ac:dyDescent="0.25">
      <c r="B32" s="30">
        <v>22</v>
      </c>
      <c r="C32" s="72" t="s">
        <v>432</v>
      </c>
      <c r="D32" s="38" t="s">
        <v>443</v>
      </c>
      <c r="E32" s="21">
        <f>SUM(G32,I32, K32, S32)</f>
        <v>20.5</v>
      </c>
      <c r="F32" s="21">
        <v>23</v>
      </c>
      <c r="G32" s="52">
        <f>IFERROR(VLOOKUP(F32,points,3,FALSE),"")</f>
        <v>16.5</v>
      </c>
      <c r="H32" s="21">
        <v>89</v>
      </c>
      <c r="I32" s="52">
        <f>IFERROR(VLOOKUP(H32,points,2,FALSE),"")</f>
        <v>2</v>
      </c>
      <c r="J32" s="21">
        <v>128</v>
      </c>
      <c r="K32" s="52">
        <f>IFERROR(VLOOKUP(J32,points,2,FALSE),"")</f>
        <v>2</v>
      </c>
      <c r="L32" s="38"/>
      <c r="M32" s="39"/>
      <c r="N32" s="38"/>
      <c r="O32" s="39"/>
      <c r="P32" s="21"/>
      <c r="Q32" s="54"/>
      <c r="R32" s="21"/>
      <c r="S32" s="52"/>
      <c r="T32" s="21"/>
      <c r="U32" s="21"/>
      <c r="V32" s="38"/>
      <c r="W32" s="39"/>
      <c r="X32" s="38"/>
      <c r="Y32" s="39"/>
      <c r="Z32" s="38"/>
      <c r="AA32" s="39"/>
    </row>
    <row r="33" spans="2:27" x14ac:dyDescent="0.25">
      <c r="B33" s="30">
        <v>23</v>
      </c>
      <c r="C33" s="72" t="s">
        <v>195</v>
      </c>
      <c r="D33" s="38" t="s">
        <v>196</v>
      </c>
      <c r="E33" s="21">
        <f>SUM(G33,I33, K33, S33)</f>
        <v>20</v>
      </c>
      <c r="F33" s="21">
        <v>20</v>
      </c>
      <c r="G33" s="52">
        <f>IFERROR(VLOOKUP(F33,points,3,FALSE),"")</f>
        <v>18</v>
      </c>
      <c r="H33" s="21">
        <v>105</v>
      </c>
      <c r="I33" s="52">
        <f>IFERROR(VLOOKUP(H33,points,2,FALSE),"")</f>
        <v>2</v>
      </c>
      <c r="J33" s="21"/>
      <c r="K33" s="52"/>
      <c r="L33" s="38"/>
      <c r="M33" s="39"/>
      <c r="N33" s="38"/>
      <c r="O33" s="39"/>
      <c r="P33" s="21"/>
      <c r="Q33" s="54"/>
      <c r="R33" s="21"/>
      <c r="S33" s="52"/>
      <c r="T33" s="21"/>
      <c r="U33" s="21"/>
      <c r="V33" s="38"/>
      <c r="W33" s="39"/>
      <c r="X33" s="38"/>
      <c r="Y33" s="39"/>
      <c r="Z33" s="38"/>
      <c r="AA33" s="39"/>
    </row>
    <row r="34" spans="2:27" x14ac:dyDescent="0.25">
      <c r="B34" s="30">
        <v>24</v>
      </c>
      <c r="C34" s="72" t="s">
        <v>433</v>
      </c>
      <c r="D34" s="38" t="s">
        <v>448</v>
      </c>
      <c r="E34" s="21">
        <f>SUM(G34,I34, K34, S34)</f>
        <v>19.5</v>
      </c>
      <c r="F34" s="21">
        <v>25</v>
      </c>
      <c r="G34" s="52">
        <f>IFERROR(VLOOKUP(F34,points,3,FALSE),"")</f>
        <v>15.5</v>
      </c>
      <c r="H34" s="21">
        <v>85</v>
      </c>
      <c r="I34" s="52">
        <f>IFERROR(VLOOKUP(H34,points,2,FALSE),"")</f>
        <v>2</v>
      </c>
      <c r="J34" s="21">
        <v>128</v>
      </c>
      <c r="K34" s="52">
        <f>IFERROR(VLOOKUP(J34,points,2,FALSE),"")</f>
        <v>2</v>
      </c>
      <c r="L34" s="38"/>
      <c r="M34" s="39"/>
      <c r="N34" s="38"/>
      <c r="O34" s="39"/>
      <c r="P34" s="21"/>
      <c r="Q34" s="54"/>
      <c r="R34" s="21"/>
      <c r="S34" s="52"/>
      <c r="T34" s="21"/>
      <c r="U34" s="21"/>
      <c r="V34" s="38"/>
      <c r="W34" s="39"/>
      <c r="X34" s="38"/>
      <c r="Y34" s="39"/>
      <c r="Z34" s="38"/>
      <c r="AA34" s="39"/>
    </row>
    <row r="35" spans="2:27" x14ac:dyDescent="0.25">
      <c r="B35" s="30">
        <v>25</v>
      </c>
      <c r="C35" s="72" t="s">
        <v>131</v>
      </c>
      <c r="D35" s="38" t="s">
        <v>132</v>
      </c>
      <c r="E35" s="21">
        <f>SUM(G35,I35, K35, S35)</f>
        <v>18</v>
      </c>
      <c r="F35" s="21">
        <v>24</v>
      </c>
      <c r="G35" s="52">
        <f>IFERROR(VLOOKUP(F35,points,3,FALSE),"")</f>
        <v>16</v>
      </c>
      <c r="H35" s="21"/>
      <c r="I35" s="52" t="str">
        <f>IFERROR(VLOOKUP(H35,points,2,FALSE),"")</f>
        <v/>
      </c>
      <c r="J35" s="21">
        <v>128</v>
      </c>
      <c r="K35" s="52">
        <f>IFERROR(VLOOKUP(J35,points,2,FALSE),"")</f>
        <v>2</v>
      </c>
      <c r="L35" s="38"/>
      <c r="M35" s="39"/>
      <c r="N35" s="38"/>
      <c r="O35" s="39"/>
      <c r="P35" s="21"/>
      <c r="Q35" s="54"/>
      <c r="R35" s="21"/>
      <c r="S35" s="52"/>
      <c r="T35" s="21"/>
      <c r="U35" s="21"/>
      <c r="V35" s="38"/>
      <c r="W35" s="39"/>
      <c r="X35" s="38"/>
      <c r="Y35" s="39"/>
      <c r="Z35" s="38"/>
      <c r="AA35" s="39"/>
    </row>
    <row r="36" spans="2:27" x14ac:dyDescent="0.25">
      <c r="B36" s="30">
        <v>26</v>
      </c>
      <c r="C36" s="72" t="s">
        <v>436</v>
      </c>
      <c r="D36" s="38" t="s">
        <v>447</v>
      </c>
      <c r="E36" s="21">
        <f>SUM(G36,I36, K36, S36)</f>
        <v>18</v>
      </c>
      <c r="F36" s="21">
        <v>28</v>
      </c>
      <c r="G36" s="52">
        <f>IFERROR(VLOOKUP(F36,points,3,FALSE),"")</f>
        <v>14</v>
      </c>
      <c r="H36" s="21">
        <v>93</v>
      </c>
      <c r="I36" s="52">
        <f>IFERROR(VLOOKUP(H36,points,2,FALSE),"")</f>
        <v>2</v>
      </c>
      <c r="J36" s="21">
        <v>128</v>
      </c>
      <c r="K36" s="52">
        <f>IFERROR(VLOOKUP(J36,points,2,FALSE),"")</f>
        <v>2</v>
      </c>
      <c r="L36" s="38"/>
      <c r="M36" s="39"/>
      <c r="N36" s="38"/>
      <c r="O36" s="39"/>
      <c r="P36" s="21"/>
      <c r="Q36" s="54"/>
      <c r="R36" s="21"/>
      <c r="S36" s="52"/>
      <c r="T36" s="54"/>
      <c r="U36" s="21"/>
      <c r="V36" s="38"/>
      <c r="W36" s="39"/>
      <c r="X36" s="38"/>
      <c r="Y36" s="39"/>
      <c r="Z36" s="38"/>
      <c r="AA36" s="39"/>
    </row>
    <row r="37" spans="2:27" x14ac:dyDescent="0.25">
      <c r="B37" s="30">
        <v>27</v>
      </c>
      <c r="C37" s="72" t="s">
        <v>434</v>
      </c>
      <c r="D37" s="38" t="s">
        <v>442</v>
      </c>
      <c r="E37" s="21">
        <f>SUM(G37,I37, K37, S37)</f>
        <v>15</v>
      </c>
      <c r="F37" s="21">
        <v>26</v>
      </c>
      <c r="G37" s="52">
        <f>IFERROR(VLOOKUP(F37,points,3,FALSE),"")</f>
        <v>15</v>
      </c>
      <c r="H37" s="21"/>
      <c r="I37" s="52" t="str">
        <f>IFERROR(VLOOKUP(H37,points,2,FALSE),"")</f>
        <v/>
      </c>
      <c r="J37" s="21"/>
      <c r="K37" s="52"/>
      <c r="L37" s="38"/>
      <c r="M37" s="39"/>
      <c r="N37" s="38"/>
      <c r="O37" s="38"/>
      <c r="P37" s="21"/>
      <c r="Q37" s="54"/>
      <c r="R37" s="54"/>
      <c r="S37" s="52"/>
      <c r="T37" s="21"/>
      <c r="U37" s="23"/>
      <c r="V37" s="38"/>
      <c r="W37" s="39"/>
      <c r="X37" s="39"/>
      <c r="Y37" s="39"/>
      <c r="Z37" s="39"/>
      <c r="AA37" s="39"/>
    </row>
    <row r="38" spans="2:27" x14ac:dyDescent="0.25">
      <c r="B38" s="30">
        <v>28</v>
      </c>
      <c r="C38" s="72" t="s">
        <v>435</v>
      </c>
      <c r="D38" s="38" t="s">
        <v>446</v>
      </c>
      <c r="E38" s="21">
        <f>SUM(G38,I38, K38, S38)</f>
        <v>14.5</v>
      </c>
      <c r="F38" s="21">
        <v>27</v>
      </c>
      <c r="G38" s="52">
        <f>IFERROR(VLOOKUP(F38,points,3,FALSE),"")</f>
        <v>14.5</v>
      </c>
      <c r="H38" s="21"/>
      <c r="I38" s="52" t="str">
        <f>IFERROR(VLOOKUP(H38,points,2,FALSE),"")</f>
        <v/>
      </c>
      <c r="J38" s="21"/>
      <c r="K38" s="52"/>
      <c r="L38" s="38"/>
      <c r="M38" s="39"/>
      <c r="N38" s="21"/>
      <c r="O38" s="23"/>
      <c r="P38" s="21"/>
      <c r="Q38" s="54"/>
      <c r="R38" s="21"/>
      <c r="S38" s="52"/>
      <c r="T38" s="55"/>
      <c r="U38" s="38"/>
      <c r="V38" s="38"/>
      <c r="W38" s="39"/>
      <c r="X38" s="38"/>
      <c r="Y38" s="39"/>
      <c r="Z38" s="38"/>
      <c r="AA38" s="39"/>
    </row>
    <row r="39" spans="2:27" x14ac:dyDescent="0.25">
      <c r="B39" s="30">
        <v>29</v>
      </c>
      <c r="C39" s="72" t="s">
        <v>437</v>
      </c>
      <c r="D39" s="38" t="s">
        <v>441</v>
      </c>
      <c r="E39" s="21">
        <f>SUM(G39,I39, K39, S39)</f>
        <v>13.5</v>
      </c>
      <c r="F39" s="21">
        <v>29</v>
      </c>
      <c r="G39" s="52">
        <f>IFERROR(VLOOKUP(F39,points,3,FALSE),"")</f>
        <v>13.5</v>
      </c>
      <c r="H39" s="21"/>
      <c r="I39" s="52" t="str">
        <f>IFERROR(VLOOKUP(H39,points,2,FALSE),"")</f>
        <v/>
      </c>
      <c r="J39" s="21"/>
      <c r="K39" s="52"/>
      <c r="L39" s="38"/>
      <c r="M39" s="39"/>
      <c r="N39" s="21"/>
      <c r="O39" s="23"/>
      <c r="P39" s="21"/>
      <c r="Q39" s="54"/>
      <c r="R39" s="21"/>
      <c r="S39" s="52"/>
      <c r="T39" s="55"/>
      <c r="U39" s="38"/>
      <c r="V39" s="38"/>
      <c r="W39" s="39"/>
      <c r="X39" s="38"/>
      <c r="Y39" s="39"/>
      <c r="Z39" s="38"/>
      <c r="AA39" s="39"/>
    </row>
    <row r="40" spans="2:27" x14ac:dyDescent="0.25">
      <c r="B40" s="30">
        <v>30</v>
      </c>
      <c r="C40" s="72" t="s">
        <v>438</v>
      </c>
      <c r="D40" s="38" t="s">
        <v>444</v>
      </c>
      <c r="E40" s="21">
        <f>SUM(G40,I40, K40, S40)</f>
        <v>13</v>
      </c>
      <c r="F40" s="21">
        <v>30</v>
      </c>
      <c r="G40" s="52">
        <f>IFERROR(VLOOKUP(F40,points,3,FALSE),"")</f>
        <v>13</v>
      </c>
      <c r="H40" s="80"/>
      <c r="I40" s="52" t="str">
        <f>IFERROR(VLOOKUP(H40,points,2,FALSE),"")</f>
        <v/>
      </c>
      <c r="J40" s="80"/>
      <c r="K40" s="81"/>
      <c r="L40" s="80"/>
      <c r="M40" s="84"/>
      <c r="N40" s="80"/>
      <c r="O40" s="84"/>
      <c r="P40" s="80"/>
      <c r="Q40" s="82"/>
      <c r="R40" s="80"/>
      <c r="S40" s="81"/>
      <c r="T40" s="82"/>
      <c r="U40" s="80"/>
      <c r="V40" s="80"/>
      <c r="W40" s="84"/>
      <c r="X40" s="80"/>
      <c r="Y40" s="84"/>
      <c r="Z40" s="80"/>
      <c r="AA40" s="84"/>
    </row>
    <row r="41" spans="2:27" x14ac:dyDescent="0.25">
      <c r="B41" s="30">
        <v>31</v>
      </c>
      <c r="C41" s="72" t="s">
        <v>439</v>
      </c>
      <c r="D41" s="38" t="s">
        <v>445</v>
      </c>
      <c r="E41" s="21">
        <f>SUM(G41,I41, K41, S41)</f>
        <v>12.5</v>
      </c>
      <c r="F41" s="21">
        <v>31</v>
      </c>
      <c r="G41" s="52">
        <f>IFERROR(VLOOKUP(F41,points,3,FALSE),"")</f>
        <v>12.5</v>
      </c>
      <c r="H41" s="38"/>
      <c r="I41" s="52" t="str">
        <f>IFERROR(VLOOKUP(H41,points,2,FALSE),"")</f>
        <v/>
      </c>
      <c r="J41" s="38"/>
      <c r="K41" s="53"/>
      <c r="L41" s="38"/>
      <c r="M41" s="39"/>
      <c r="N41" s="38"/>
      <c r="O41" s="38"/>
      <c r="P41" s="38"/>
      <c r="Q41" s="55"/>
      <c r="R41" s="55"/>
      <c r="S41" s="53"/>
      <c r="T41" s="38"/>
      <c r="U41" s="39"/>
      <c r="V41" s="38"/>
      <c r="W41" s="39"/>
      <c r="X41" s="39"/>
      <c r="Y41" s="39"/>
      <c r="Z41" s="39"/>
      <c r="AA41" s="39"/>
    </row>
    <row r="42" spans="2:27" x14ac:dyDescent="0.25">
      <c r="B42" s="30">
        <v>32</v>
      </c>
      <c r="C42" s="72" t="s">
        <v>440</v>
      </c>
      <c r="D42" s="38" t="s">
        <v>449</v>
      </c>
      <c r="E42" s="21">
        <f>SUM(G42,I42, K42, S42)</f>
        <v>12</v>
      </c>
      <c r="F42" s="21">
        <v>32</v>
      </c>
      <c r="G42" s="52">
        <f>IFERROR(VLOOKUP(F42,points,3,FALSE),"")</f>
        <v>12</v>
      </c>
      <c r="H42" s="38"/>
      <c r="I42" s="52" t="str">
        <f>IFERROR(VLOOKUP(H42,points,2,FALSE),"")</f>
        <v/>
      </c>
      <c r="J42" s="38"/>
      <c r="K42" s="53"/>
      <c r="L42" s="38"/>
      <c r="M42" s="39"/>
      <c r="N42" s="38"/>
      <c r="O42" s="38"/>
      <c r="P42" s="38"/>
      <c r="Q42" s="55"/>
      <c r="R42" s="55"/>
      <c r="S42" s="53"/>
      <c r="T42" s="38"/>
      <c r="U42" s="39"/>
      <c r="V42" s="38"/>
      <c r="W42" s="39"/>
      <c r="X42" s="39"/>
      <c r="Y42" s="39"/>
      <c r="Z42" s="39"/>
      <c r="AA42" s="39"/>
    </row>
    <row r="43" spans="2:27" x14ac:dyDescent="0.25">
      <c r="B43" s="51"/>
      <c r="C43" s="59"/>
      <c r="D43" s="35"/>
      <c r="E43" s="35"/>
      <c r="F43" s="35"/>
      <c r="G43" s="58"/>
      <c r="H43" s="58"/>
      <c r="I43" s="58"/>
      <c r="J43" s="58"/>
      <c r="K43" s="58"/>
      <c r="L43" s="58"/>
      <c r="M43" s="59"/>
      <c r="N43" s="58"/>
      <c r="O43" s="59"/>
      <c r="P43" s="58"/>
      <c r="Q43" s="58"/>
      <c r="R43" s="58"/>
      <c r="S43" s="58"/>
      <c r="T43" s="58"/>
      <c r="U43" s="35"/>
    </row>
    <row r="44" spans="2:27" x14ac:dyDescent="0.25">
      <c r="C44" s="61"/>
      <c r="T44" s="35"/>
      <c r="U44" s="35"/>
      <c r="V44" s="36"/>
      <c r="W44" s="36"/>
      <c r="X44" s="36"/>
      <c r="Y44" s="36"/>
      <c r="Z44" s="36"/>
      <c r="AA44" s="36"/>
    </row>
    <row r="45" spans="2:27" x14ac:dyDescent="0.25">
      <c r="B45" s="27" t="s">
        <v>349</v>
      </c>
      <c r="T45" s="35"/>
      <c r="U45" s="35"/>
      <c r="V45" s="36"/>
      <c r="W45" s="36"/>
      <c r="X45" s="36"/>
      <c r="Y45" s="36"/>
      <c r="Z45" s="36"/>
      <c r="AA45" s="36"/>
    </row>
    <row r="46" spans="2:27" x14ac:dyDescent="0.25">
      <c r="B46" s="28" t="s">
        <v>350</v>
      </c>
      <c r="C46" s="22" t="s">
        <v>351</v>
      </c>
      <c r="T46" s="35"/>
      <c r="U46" s="35"/>
      <c r="V46" s="36"/>
      <c r="W46" s="36"/>
      <c r="X46" s="36"/>
      <c r="Y46" s="36"/>
      <c r="Z46" s="36"/>
      <c r="AA46" s="36"/>
    </row>
    <row r="47" spans="2:27" x14ac:dyDescent="0.25">
      <c r="B47" s="28" t="s">
        <v>350</v>
      </c>
      <c r="C47" s="22" t="s">
        <v>352</v>
      </c>
      <c r="T47" s="35"/>
      <c r="U47" s="35"/>
      <c r="V47" s="36"/>
      <c r="W47" s="36"/>
      <c r="X47" s="36"/>
      <c r="Y47" s="36"/>
      <c r="Z47" s="36"/>
      <c r="AA47" s="36"/>
    </row>
    <row r="48" spans="2:27" x14ac:dyDescent="0.25">
      <c r="B48" s="28" t="s">
        <v>350</v>
      </c>
      <c r="C48" s="22" t="s">
        <v>353</v>
      </c>
      <c r="T48" s="35"/>
      <c r="U48" s="35"/>
      <c r="V48" s="36"/>
      <c r="W48" s="36"/>
      <c r="X48" s="36"/>
      <c r="Y48" s="36"/>
      <c r="Z48" s="36"/>
      <c r="AA48" s="36"/>
    </row>
    <row r="49" spans="20:27" x14ac:dyDescent="0.25">
      <c r="T49" s="35"/>
      <c r="U49" s="35"/>
      <c r="V49" s="36"/>
      <c r="W49" s="36"/>
      <c r="X49" s="36"/>
      <c r="Y49" s="36"/>
      <c r="Z49" s="36"/>
      <c r="AA49" s="36"/>
    </row>
  </sheetData>
  <sortState ref="C11:K42">
    <sortCondition descending="1" ref="E11:E42"/>
  </sortState>
  <mergeCells count="16">
    <mergeCell ref="Z9:AA9"/>
    <mergeCell ref="V9:W9"/>
    <mergeCell ref="X9:Y9"/>
    <mergeCell ref="F9:G9"/>
    <mergeCell ref="T9:U9"/>
    <mergeCell ref="R9:S9"/>
    <mergeCell ref="P9:Q9"/>
    <mergeCell ref="L9:M9"/>
    <mergeCell ref="J9:K9"/>
    <mergeCell ref="H9:I9"/>
    <mergeCell ref="N9:O9"/>
    <mergeCell ref="C6:D6"/>
    <mergeCell ref="B9:B10"/>
    <mergeCell ref="C9:C10"/>
    <mergeCell ref="D9:D10"/>
    <mergeCell ref="E9:E10"/>
  </mergeCells>
  <pageMargins left="0" right="0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36"/>
  <sheetViews>
    <sheetView topLeftCell="A4" workbookViewId="0">
      <pane xSplit="3" topLeftCell="D1" activePane="topRight" state="frozen"/>
      <selection activeCell="A4" sqref="A4"/>
      <selection pane="topRight" activeCell="B31" sqref="B31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4.42578125" style="22" customWidth="1"/>
    <col min="4" max="5" width="15.85546875" style="22" customWidth="1"/>
    <col min="6" max="9" width="7.85546875" style="17" customWidth="1"/>
    <col min="10" max="11" width="8.85546875" style="17"/>
    <col min="12" max="12" width="10.5703125" style="17" customWidth="1"/>
    <col min="13" max="21" width="8.85546875" style="22"/>
    <col min="22" max="22" width="14.42578125" style="22" customWidth="1"/>
    <col min="23" max="23" width="12.42578125" style="22" customWidth="1"/>
    <col min="24" max="16384" width="8.85546875" style="22"/>
  </cols>
  <sheetData>
    <row r="3" spans="2:23" x14ac:dyDescent="0.25">
      <c r="B3" s="14" t="s">
        <v>374</v>
      </c>
      <c r="C3" s="14"/>
      <c r="D3" s="14"/>
      <c r="E3" s="14"/>
      <c r="F3" s="16"/>
    </row>
    <row r="4" spans="2:23" x14ac:dyDescent="0.25">
      <c r="B4" s="24" t="s">
        <v>373</v>
      </c>
      <c r="C4" s="14"/>
      <c r="D4" s="14"/>
      <c r="E4" s="14"/>
      <c r="F4" s="16"/>
    </row>
    <row r="6" spans="2:23" x14ac:dyDescent="0.25">
      <c r="C6" s="105"/>
      <c r="D6" s="105"/>
      <c r="E6" s="16"/>
      <c r="F6" s="16"/>
    </row>
    <row r="7" spans="2:23" x14ac:dyDescent="0.25">
      <c r="B7" s="25" t="s">
        <v>197</v>
      </c>
      <c r="C7" s="26"/>
    </row>
    <row r="9" spans="2:23" ht="15" customHeight="1" x14ac:dyDescent="0.25">
      <c r="B9" s="90" t="s">
        <v>348</v>
      </c>
      <c r="C9" s="101" t="s">
        <v>1</v>
      </c>
      <c r="D9" s="101" t="s">
        <v>2</v>
      </c>
      <c r="E9" s="108" t="s">
        <v>358</v>
      </c>
      <c r="F9" s="102" t="s">
        <v>345</v>
      </c>
      <c r="G9" s="102"/>
      <c r="H9" s="88" t="s">
        <v>509</v>
      </c>
      <c r="I9" s="89"/>
      <c r="J9" s="88" t="s">
        <v>513</v>
      </c>
      <c r="K9" s="89"/>
      <c r="L9" s="88"/>
      <c r="M9" s="89"/>
      <c r="N9" s="88"/>
      <c r="O9" s="89"/>
      <c r="P9" s="88"/>
      <c r="Q9" s="89"/>
      <c r="R9" s="88"/>
      <c r="S9" s="89"/>
      <c r="T9" s="88"/>
      <c r="U9" s="89"/>
      <c r="V9" s="88"/>
      <c r="W9" s="89"/>
    </row>
    <row r="10" spans="2:23" x14ac:dyDescent="0.25">
      <c r="B10" s="91"/>
      <c r="C10" s="101"/>
      <c r="D10" s="101"/>
      <c r="E10" s="109"/>
      <c r="F10" s="18" t="s">
        <v>348</v>
      </c>
      <c r="G10" s="19" t="s">
        <v>347</v>
      </c>
      <c r="H10" s="18" t="s">
        <v>348</v>
      </c>
      <c r="I10" s="19" t="s">
        <v>347</v>
      </c>
      <c r="J10" s="33" t="s">
        <v>348</v>
      </c>
      <c r="K10" s="40" t="s">
        <v>347</v>
      </c>
      <c r="L10" s="34" t="s">
        <v>348</v>
      </c>
      <c r="M10" s="40" t="s">
        <v>347</v>
      </c>
      <c r="N10" s="64" t="s">
        <v>348</v>
      </c>
      <c r="O10" s="63" t="s">
        <v>347</v>
      </c>
      <c r="P10" s="42" t="s">
        <v>348</v>
      </c>
      <c r="Q10" s="41" t="s">
        <v>347</v>
      </c>
      <c r="R10" s="44" t="s">
        <v>348</v>
      </c>
      <c r="S10" s="43" t="s">
        <v>347</v>
      </c>
      <c r="T10" s="46" t="s">
        <v>348</v>
      </c>
      <c r="U10" s="45" t="s">
        <v>347</v>
      </c>
      <c r="V10" s="66" t="s">
        <v>348</v>
      </c>
      <c r="W10" s="65" t="s">
        <v>347</v>
      </c>
    </row>
    <row r="11" spans="2:23" x14ac:dyDescent="0.25">
      <c r="B11" s="30">
        <v>1</v>
      </c>
      <c r="C11" s="72" t="s">
        <v>202</v>
      </c>
      <c r="D11" s="38" t="s">
        <v>203</v>
      </c>
      <c r="E11" s="21">
        <f>SUM(G11,I11, K11, U11)</f>
        <v>346.5</v>
      </c>
      <c r="F11" s="21">
        <v>1</v>
      </c>
      <c r="G11" s="52">
        <f>IFERROR(VLOOKUP(F11,points,3,FALSE),"")</f>
        <v>270</v>
      </c>
      <c r="H11" s="54">
        <v>5</v>
      </c>
      <c r="I11" s="52">
        <f>IFERROR(VLOOKUP(H11,points,2,FALSE),"")</f>
        <v>40.5</v>
      </c>
      <c r="J11" s="55">
        <v>6</v>
      </c>
      <c r="K11" s="52">
        <f>IFERROR(VLOOKUP(J11,points,2,FALSE),"")</f>
        <v>36</v>
      </c>
      <c r="L11" s="55"/>
      <c r="M11" s="67"/>
      <c r="N11" s="55"/>
      <c r="O11" s="67"/>
      <c r="P11" s="55"/>
      <c r="Q11" s="67"/>
      <c r="R11" s="55"/>
      <c r="S11" s="54"/>
      <c r="T11" s="55"/>
      <c r="U11" s="54"/>
      <c r="V11" s="55"/>
      <c r="W11" s="39"/>
    </row>
    <row r="12" spans="2:23" x14ac:dyDescent="0.25">
      <c r="B12" s="30">
        <v>2</v>
      </c>
      <c r="C12" s="72" t="s">
        <v>354</v>
      </c>
      <c r="D12" s="38" t="s">
        <v>162</v>
      </c>
      <c r="E12" s="21">
        <f>SUM(G12,I12, K12, U12)</f>
        <v>198.25</v>
      </c>
      <c r="F12" s="21">
        <v>2</v>
      </c>
      <c r="G12" s="52">
        <f>IFERROR(VLOOKUP(F12,points,3,FALSE),"")</f>
        <v>180</v>
      </c>
      <c r="H12" s="54">
        <v>33</v>
      </c>
      <c r="I12" s="52">
        <f>IFERROR(VLOOKUP(H12,points,2,FALSE),"")</f>
        <v>4</v>
      </c>
      <c r="J12" s="55">
        <v>16</v>
      </c>
      <c r="K12" s="52">
        <f>IFERROR(VLOOKUP(J12,points,2,FALSE),"")</f>
        <v>14.25</v>
      </c>
      <c r="L12" s="55"/>
      <c r="M12" s="67"/>
      <c r="N12" s="55"/>
      <c r="O12" s="67"/>
      <c r="P12" s="55"/>
      <c r="Q12" s="55"/>
      <c r="R12" s="55"/>
      <c r="S12" s="54"/>
      <c r="T12" s="55"/>
      <c r="U12" s="54"/>
      <c r="V12" s="55"/>
      <c r="W12" s="39"/>
    </row>
    <row r="13" spans="2:23" x14ac:dyDescent="0.25">
      <c r="B13" s="30">
        <v>3</v>
      </c>
      <c r="C13" s="72" t="s">
        <v>183</v>
      </c>
      <c r="D13" s="38" t="s">
        <v>184</v>
      </c>
      <c r="E13" s="21">
        <f>SUM(G13,I13, K13, U13)</f>
        <v>148.25</v>
      </c>
      <c r="F13" s="21">
        <v>3</v>
      </c>
      <c r="G13" s="52">
        <f>IFERROR(VLOOKUP(F13,points,3,FALSE),"")</f>
        <v>135</v>
      </c>
      <c r="H13" s="54">
        <v>27</v>
      </c>
      <c r="I13" s="52">
        <f>IFERROR(VLOOKUP(H13,points,2,FALSE),"")</f>
        <v>7.25</v>
      </c>
      <c r="J13" s="55">
        <v>32</v>
      </c>
      <c r="K13" s="52">
        <f>IFERROR(VLOOKUP(J13,points,2,FALSE),"")</f>
        <v>6</v>
      </c>
      <c r="L13" s="55"/>
      <c r="M13" s="67"/>
      <c r="N13" s="55"/>
      <c r="O13" s="67"/>
      <c r="P13" s="55"/>
      <c r="Q13" s="55"/>
      <c r="R13" s="55"/>
      <c r="S13" s="54"/>
      <c r="T13" s="55"/>
      <c r="U13" s="54"/>
      <c r="V13" s="55"/>
      <c r="W13" s="39"/>
    </row>
    <row r="14" spans="2:23" x14ac:dyDescent="0.25">
      <c r="B14" s="30">
        <v>4</v>
      </c>
      <c r="C14" s="72" t="s">
        <v>163</v>
      </c>
      <c r="D14" s="38" t="s">
        <v>164</v>
      </c>
      <c r="E14" s="21">
        <f>SUM(G14,I14, K14, U14)</f>
        <v>110.5</v>
      </c>
      <c r="F14" s="21">
        <v>4</v>
      </c>
      <c r="G14" s="52">
        <f>IFERROR(VLOOKUP(F14,points,3,FALSE),"")</f>
        <v>100.5</v>
      </c>
      <c r="H14" s="54">
        <v>37</v>
      </c>
      <c r="I14" s="52">
        <f>IFERROR(VLOOKUP(H14,points,2,FALSE),"")</f>
        <v>4</v>
      </c>
      <c r="J14" s="55">
        <v>32</v>
      </c>
      <c r="K14" s="52">
        <f>IFERROR(VLOOKUP(J14,points,2,FALSE),"")</f>
        <v>6</v>
      </c>
      <c r="L14" s="55"/>
      <c r="M14" s="67"/>
      <c r="N14" s="55"/>
      <c r="O14" s="67"/>
      <c r="P14" s="55"/>
      <c r="Q14" s="55"/>
      <c r="R14" s="55"/>
      <c r="S14" s="54"/>
      <c r="T14" s="55"/>
      <c r="U14" s="54"/>
      <c r="V14" s="55"/>
      <c r="W14" s="39"/>
    </row>
    <row r="15" spans="2:23" x14ac:dyDescent="0.25">
      <c r="B15" s="30">
        <v>5</v>
      </c>
      <c r="C15" s="72" t="s">
        <v>167</v>
      </c>
      <c r="D15" s="38" t="s">
        <v>368</v>
      </c>
      <c r="E15" s="21">
        <f>SUM(G15,I15, K15, U15)</f>
        <v>85</v>
      </c>
      <c r="F15" s="21">
        <v>5</v>
      </c>
      <c r="G15" s="52">
        <f>IFERROR(VLOOKUP(F15,points,3,FALSE),"")</f>
        <v>81</v>
      </c>
      <c r="H15" s="54">
        <v>45</v>
      </c>
      <c r="I15" s="52">
        <f>IFERROR(VLOOKUP(H15,points,2,FALSE),"")</f>
        <v>4</v>
      </c>
      <c r="J15" s="55"/>
      <c r="K15" s="52"/>
      <c r="L15" s="55"/>
      <c r="M15" s="67"/>
      <c r="N15" s="55"/>
      <c r="O15" s="67"/>
      <c r="P15" s="55"/>
      <c r="Q15" s="67"/>
      <c r="R15" s="55"/>
      <c r="S15" s="54"/>
      <c r="T15" s="55"/>
      <c r="U15" s="54"/>
      <c r="V15" s="55"/>
      <c r="W15" s="39"/>
    </row>
    <row r="16" spans="2:23" x14ac:dyDescent="0.25">
      <c r="B16" s="30">
        <v>6</v>
      </c>
      <c r="C16" s="72" t="s">
        <v>173</v>
      </c>
      <c r="D16" s="38" t="s">
        <v>174</v>
      </c>
      <c r="E16" s="21">
        <f>SUM(G16,I16, K16, U16)</f>
        <v>77.5</v>
      </c>
      <c r="F16" s="21">
        <v>7</v>
      </c>
      <c r="G16" s="52">
        <f>IFERROR(VLOOKUP(F16,points,3,FALSE),"")</f>
        <v>64.5</v>
      </c>
      <c r="H16" s="54">
        <v>28</v>
      </c>
      <c r="I16" s="52">
        <f>IFERROR(VLOOKUP(H16,points,2,FALSE),"")</f>
        <v>7</v>
      </c>
      <c r="J16" s="55">
        <v>32</v>
      </c>
      <c r="K16" s="52">
        <f>IFERROR(VLOOKUP(J16,points,2,FALSE),"")</f>
        <v>6</v>
      </c>
      <c r="L16" s="55"/>
      <c r="M16" s="67"/>
      <c r="N16" s="55"/>
      <c r="O16" s="67"/>
      <c r="P16" s="55"/>
      <c r="Q16" s="67"/>
      <c r="R16" s="55"/>
      <c r="S16" s="54"/>
      <c r="T16" s="55"/>
      <c r="U16" s="54"/>
      <c r="V16" s="55"/>
      <c r="W16" s="39"/>
    </row>
    <row r="17" spans="2:27" x14ac:dyDescent="0.25">
      <c r="B17" s="30">
        <v>7</v>
      </c>
      <c r="C17" s="72" t="s">
        <v>208</v>
      </c>
      <c r="D17" s="38" t="s">
        <v>209</v>
      </c>
      <c r="E17" s="21">
        <f>SUM(G17,I17, K17, U17)</f>
        <v>72</v>
      </c>
      <c r="F17" s="21">
        <v>6</v>
      </c>
      <c r="G17" s="52">
        <f>IFERROR(VLOOKUP(F17,points,3,FALSE),"")</f>
        <v>72</v>
      </c>
      <c r="H17" s="54"/>
      <c r="I17" s="52" t="str">
        <f>IFERROR(VLOOKUP(H17,points,2,FALSE),"")</f>
        <v/>
      </c>
      <c r="J17" s="55"/>
      <c r="K17" s="52"/>
      <c r="L17" s="55"/>
      <c r="M17" s="67"/>
      <c r="N17" s="55"/>
      <c r="O17" s="67"/>
      <c r="P17" s="55"/>
      <c r="Q17" s="67"/>
      <c r="R17" s="55"/>
      <c r="S17" s="54"/>
      <c r="T17" s="55"/>
      <c r="U17" s="54"/>
      <c r="V17" s="55"/>
      <c r="W17" s="39"/>
    </row>
    <row r="18" spans="2:27" x14ac:dyDescent="0.25">
      <c r="B18" s="30">
        <v>8</v>
      </c>
      <c r="C18" s="72" t="s">
        <v>215</v>
      </c>
      <c r="D18" s="38" t="s">
        <v>216</v>
      </c>
      <c r="E18" s="21">
        <f>SUM(G18,I18, K18, U18)</f>
        <v>64</v>
      </c>
      <c r="F18" s="21">
        <v>8</v>
      </c>
      <c r="G18" s="52">
        <f>IFERROR(VLOOKUP(F18,points,3,FALSE),"")</f>
        <v>54</v>
      </c>
      <c r="H18" s="54">
        <v>41</v>
      </c>
      <c r="I18" s="52">
        <f>IFERROR(VLOOKUP(H18,points,2,FALSE),"")</f>
        <v>4</v>
      </c>
      <c r="J18" s="55">
        <v>32</v>
      </c>
      <c r="K18" s="52">
        <f>IFERROR(VLOOKUP(J18,points,2,FALSE),"")</f>
        <v>6</v>
      </c>
      <c r="L18" s="55"/>
      <c r="M18" s="67"/>
      <c r="N18" s="55"/>
      <c r="O18" s="67"/>
      <c r="P18" s="55"/>
      <c r="Q18" s="55"/>
      <c r="R18" s="55"/>
      <c r="S18" s="54"/>
      <c r="T18" s="55"/>
      <c r="U18" s="54"/>
      <c r="V18" s="55"/>
      <c r="W18" s="39"/>
    </row>
    <row r="19" spans="2:27" x14ac:dyDescent="0.25">
      <c r="B19" s="30">
        <v>9</v>
      </c>
      <c r="C19" s="72" t="s">
        <v>169</v>
      </c>
      <c r="D19" s="38" t="s">
        <v>170</v>
      </c>
      <c r="E19" s="21">
        <f>SUM(G19,I19, K19, U19)</f>
        <v>55</v>
      </c>
      <c r="F19" s="21">
        <v>9</v>
      </c>
      <c r="G19" s="52">
        <f>IFERROR(VLOOKUP(F19,points,3,FALSE),"")</f>
        <v>45</v>
      </c>
      <c r="H19" s="54">
        <v>41</v>
      </c>
      <c r="I19" s="52">
        <f>IFERROR(VLOOKUP(H19,points,2,FALSE),"")</f>
        <v>4</v>
      </c>
      <c r="J19" s="55">
        <v>32</v>
      </c>
      <c r="K19" s="52">
        <f>IFERROR(VLOOKUP(J19,points,2,FALSE),"")</f>
        <v>6</v>
      </c>
      <c r="L19" s="55"/>
      <c r="M19" s="67"/>
      <c r="N19" s="55"/>
      <c r="O19" s="67"/>
      <c r="P19" s="55"/>
      <c r="Q19" s="67"/>
      <c r="R19" s="55"/>
      <c r="S19" s="54"/>
      <c r="T19" s="55"/>
      <c r="U19" s="54"/>
      <c r="V19" s="55"/>
      <c r="W19" s="39"/>
    </row>
    <row r="20" spans="2:27" x14ac:dyDescent="0.25">
      <c r="B20" s="30">
        <v>10</v>
      </c>
      <c r="C20" s="72" t="s">
        <v>451</v>
      </c>
      <c r="D20" s="38" t="s">
        <v>175</v>
      </c>
      <c r="E20" s="21">
        <f>SUM(G20,I20, K20, U20)</f>
        <v>47</v>
      </c>
      <c r="F20" s="21">
        <v>10</v>
      </c>
      <c r="G20" s="52">
        <f>IFERROR(VLOOKUP(F20,points,3,FALSE),"")</f>
        <v>39</v>
      </c>
      <c r="H20" s="54">
        <v>45</v>
      </c>
      <c r="I20" s="52">
        <f>IFERROR(VLOOKUP(H20,points,2,FALSE),"")</f>
        <v>4</v>
      </c>
      <c r="J20" s="55">
        <v>64</v>
      </c>
      <c r="K20" s="52">
        <f>IFERROR(VLOOKUP(J20,points,2,FALSE),"")</f>
        <v>4</v>
      </c>
      <c r="L20" s="55"/>
      <c r="M20" s="67"/>
      <c r="N20" s="55"/>
      <c r="O20" s="67"/>
      <c r="P20" s="55"/>
      <c r="Q20" s="55"/>
      <c r="R20" s="55"/>
      <c r="S20" s="54"/>
      <c r="T20" s="55"/>
      <c r="U20" s="54"/>
      <c r="V20" s="55"/>
      <c r="W20" s="39"/>
    </row>
    <row r="21" spans="2:27" x14ac:dyDescent="0.25">
      <c r="B21" s="30">
        <v>11</v>
      </c>
      <c r="C21" s="72" t="s">
        <v>176</v>
      </c>
      <c r="D21" s="38" t="s">
        <v>177</v>
      </c>
      <c r="E21" s="21">
        <f>SUM(G21,I21, K21, U21)</f>
        <v>44</v>
      </c>
      <c r="F21" s="21">
        <v>12</v>
      </c>
      <c r="G21" s="52">
        <f>IFERROR(VLOOKUP(F21,points,3,FALSE),"")</f>
        <v>36</v>
      </c>
      <c r="H21" s="55">
        <v>61</v>
      </c>
      <c r="I21" s="52">
        <f>IFERROR(VLOOKUP(H21,points,2,FALSE),"")</f>
        <v>4</v>
      </c>
      <c r="J21" s="55">
        <v>64</v>
      </c>
      <c r="K21" s="52">
        <f>IFERROR(VLOOKUP(J21,points,2,FALSE),"")</f>
        <v>4</v>
      </c>
      <c r="L21" s="55"/>
      <c r="M21" s="67"/>
      <c r="N21" s="55"/>
      <c r="O21" s="67"/>
      <c r="P21" s="55"/>
      <c r="Q21" s="55"/>
      <c r="R21" s="55"/>
      <c r="S21" s="54"/>
      <c r="T21" s="55"/>
      <c r="U21" s="55"/>
      <c r="V21" s="55"/>
      <c r="W21" s="39"/>
    </row>
    <row r="22" spans="2:27" x14ac:dyDescent="0.25">
      <c r="B22" s="30">
        <v>12</v>
      </c>
      <c r="C22" s="72" t="s">
        <v>171</v>
      </c>
      <c r="D22" s="38" t="s">
        <v>172</v>
      </c>
      <c r="E22" s="21">
        <f>SUM(G22,I22, K22, U22)</f>
        <v>41.5</v>
      </c>
      <c r="F22" s="21">
        <v>11</v>
      </c>
      <c r="G22" s="52">
        <f>IFERROR(VLOOKUP(F22,points,3,FALSE),"")</f>
        <v>37.5</v>
      </c>
      <c r="H22" s="54"/>
      <c r="I22" s="52" t="str">
        <f>IFERROR(VLOOKUP(H22,points,2,FALSE),"")</f>
        <v/>
      </c>
      <c r="J22" s="55">
        <v>64</v>
      </c>
      <c r="K22" s="52">
        <f>IFERROR(VLOOKUP(J22,points,2,FALSE),"")</f>
        <v>4</v>
      </c>
      <c r="L22" s="55"/>
      <c r="M22" s="67"/>
      <c r="N22" s="55"/>
      <c r="O22" s="67"/>
      <c r="P22" s="55"/>
      <c r="Q22" s="54"/>
      <c r="R22" s="55"/>
      <c r="S22" s="54"/>
      <c r="T22" s="54"/>
      <c r="U22" s="54"/>
      <c r="V22" s="55"/>
      <c r="W22" s="39"/>
    </row>
    <row r="23" spans="2:27" x14ac:dyDescent="0.25">
      <c r="B23" s="30">
        <v>13</v>
      </c>
      <c r="C23" s="72" t="s">
        <v>191</v>
      </c>
      <c r="D23" s="38" t="s">
        <v>192</v>
      </c>
      <c r="E23" s="21">
        <f>SUM(G23,I23, K23, U23)</f>
        <v>39</v>
      </c>
      <c r="F23" s="21">
        <v>14</v>
      </c>
      <c r="G23" s="52">
        <f>IFERROR(VLOOKUP(F23,points,3,FALSE),"")</f>
        <v>33</v>
      </c>
      <c r="H23" s="54">
        <v>69</v>
      </c>
      <c r="I23" s="52">
        <f>IFERROR(VLOOKUP(H23,points,2,FALSE),"")</f>
        <v>2</v>
      </c>
      <c r="J23" s="55">
        <v>64</v>
      </c>
      <c r="K23" s="52">
        <f>IFERROR(VLOOKUP(J23,points,2,FALSE),"")</f>
        <v>4</v>
      </c>
      <c r="L23" s="55"/>
      <c r="M23" s="67"/>
      <c r="N23" s="55"/>
      <c r="O23" s="67"/>
      <c r="P23" s="55"/>
      <c r="Q23" s="54"/>
      <c r="R23" s="55"/>
      <c r="S23" s="54"/>
      <c r="T23" s="55"/>
      <c r="U23" s="55"/>
      <c r="V23" s="55"/>
      <c r="W23" s="39"/>
    </row>
    <row r="24" spans="2:27" x14ac:dyDescent="0.25">
      <c r="B24" s="30">
        <v>14</v>
      </c>
      <c r="C24" s="72" t="s">
        <v>366</v>
      </c>
      <c r="D24" s="38" t="s">
        <v>454</v>
      </c>
      <c r="E24" s="21">
        <f>SUM(G24,I24, K24, U24)</f>
        <v>35.5</v>
      </c>
      <c r="F24" s="21">
        <v>15</v>
      </c>
      <c r="G24" s="52">
        <f>IFERROR(VLOOKUP(F24,points,3,FALSE),"")</f>
        <v>31.5</v>
      </c>
      <c r="H24" s="54">
        <v>53</v>
      </c>
      <c r="I24" s="52">
        <f>IFERROR(VLOOKUP(H24,points,2,FALSE),"")</f>
        <v>4</v>
      </c>
      <c r="J24" s="55"/>
      <c r="K24" s="52"/>
      <c r="L24" s="55"/>
      <c r="M24" s="67"/>
      <c r="N24" s="55"/>
      <c r="O24" s="67"/>
      <c r="P24" s="55"/>
      <c r="Q24" s="73"/>
      <c r="R24" s="55"/>
      <c r="S24" s="54"/>
      <c r="T24" s="54"/>
      <c r="U24" s="54"/>
      <c r="V24" s="55"/>
      <c r="W24" s="39"/>
    </row>
    <row r="25" spans="2:27" x14ac:dyDescent="0.25">
      <c r="B25" s="30">
        <v>15</v>
      </c>
      <c r="C25" s="72" t="s">
        <v>189</v>
      </c>
      <c r="D25" s="38" t="s">
        <v>190</v>
      </c>
      <c r="E25" s="21">
        <f>SUM(G25,I25, K25, U25)</f>
        <v>34.5</v>
      </c>
      <c r="F25" s="21">
        <v>13</v>
      </c>
      <c r="G25" s="52">
        <f>IFERROR(VLOOKUP(F25,points,3,FALSE),"")</f>
        <v>34.5</v>
      </c>
      <c r="H25" s="54"/>
      <c r="I25" s="52" t="str">
        <f>IFERROR(VLOOKUP(H25,points,2,FALSE),"")</f>
        <v/>
      </c>
      <c r="J25" s="55"/>
      <c r="K25" s="53"/>
      <c r="L25" s="55"/>
      <c r="M25" s="67"/>
      <c r="N25" s="55"/>
      <c r="O25" s="67"/>
      <c r="P25" s="55"/>
      <c r="Q25" s="55"/>
      <c r="R25" s="55"/>
      <c r="S25" s="55"/>
      <c r="T25" s="54"/>
      <c r="U25" s="54"/>
      <c r="V25" s="55"/>
      <c r="W25" s="39"/>
    </row>
    <row r="26" spans="2:27" x14ac:dyDescent="0.25">
      <c r="B26" s="30">
        <v>16</v>
      </c>
      <c r="C26" s="72" t="s">
        <v>356</v>
      </c>
      <c r="D26" s="38" t="s">
        <v>227</v>
      </c>
      <c r="E26" s="21">
        <f>SUM(G26,I26, K26, U26)</f>
        <v>34.5</v>
      </c>
      <c r="F26" s="21">
        <v>16</v>
      </c>
      <c r="G26" s="52">
        <f>IFERROR(VLOOKUP(F26,points,3,FALSE),"")</f>
        <v>28.5</v>
      </c>
      <c r="H26" s="54">
        <v>69</v>
      </c>
      <c r="I26" s="52">
        <f>IFERROR(VLOOKUP(H26,points,2,FALSE),"")</f>
        <v>2</v>
      </c>
      <c r="J26" s="55">
        <v>64</v>
      </c>
      <c r="K26" s="52">
        <f>IFERROR(VLOOKUP(J26,points,2,FALSE),"")</f>
        <v>4</v>
      </c>
      <c r="L26" s="55"/>
      <c r="M26" s="67"/>
      <c r="N26" s="55"/>
      <c r="O26" s="67"/>
      <c r="P26" s="55"/>
      <c r="Q26" s="67"/>
      <c r="R26" s="55"/>
      <c r="S26" s="55"/>
      <c r="T26" s="54"/>
      <c r="U26" s="54"/>
      <c r="V26" s="55"/>
      <c r="W26" s="39"/>
    </row>
    <row r="27" spans="2:27" x14ac:dyDescent="0.25">
      <c r="B27" s="30">
        <v>17</v>
      </c>
      <c r="C27" s="72" t="s">
        <v>452</v>
      </c>
      <c r="D27" s="38" t="s">
        <v>456</v>
      </c>
      <c r="E27" s="21">
        <f>SUM(G27,I27, K27, U27)</f>
        <v>22.5</v>
      </c>
      <c r="F27" s="21">
        <v>17</v>
      </c>
      <c r="G27" s="52">
        <f>IFERROR(VLOOKUP(F27,points,3,FALSE),"")</f>
        <v>22.5</v>
      </c>
      <c r="H27" s="54"/>
      <c r="I27" s="52" t="str">
        <f>IFERROR(VLOOKUP(H27,points,2,FALSE),"")</f>
        <v/>
      </c>
      <c r="J27" s="55"/>
      <c r="K27" s="53"/>
      <c r="L27" s="55"/>
      <c r="M27" s="67"/>
      <c r="N27" s="55"/>
      <c r="O27" s="67"/>
      <c r="P27" s="55"/>
      <c r="Q27" s="55"/>
      <c r="R27" s="55"/>
      <c r="S27" s="55"/>
      <c r="T27" s="54"/>
      <c r="U27" s="54"/>
      <c r="V27" s="55"/>
      <c r="W27" s="39"/>
      <c r="X27" s="35"/>
      <c r="Y27" s="36"/>
      <c r="Z27" s="35"/>
      <c r="AA27" s="36"/>
    </row>
    <row r="28" spans="2:27" x14ac:dyDescent="0.25">
      <c r="B28" s="30">
        <v>18</v>
      </c>
      <c r="C28" s="72" t="s">
        <v>200</v>
      </c>
      <c r="D28" s="87" t="s">
        <v>201</v>
      </c>
      <c r="E28" s="21">
        <f>SUM(G28,I28, K28, U28)</f>
        <v>22.5</v>
      </c>
      <c r="F28" s="21"/>
      <c r="G28" s="52" t="str">
        <f>IFERROR(VLOOKUP(F28,points,3,FALSE),"")</f>
        <v/>
      </c>
      <c r="H28" s="54">
        <v>14</v>
      </c>
      <c r="I28" s="52">
        <f>IFERROR(VLOOKUP(H28,points,2,FALSE),"")</f>
        <v>16.5</v>
      </c>
      <c r="J28" s="55">
        <v>32</v>
      </c>
      <c r="K28" s="53">
        <f>IFERROR(VLOOKUP(J28,points,2,FALSE),"")</f>
        <v>6</v>
      </c>
      <c r="L28" s="55"/>
      <c r="M28" s="67"/>
      <c r="N28" s="55"/>
      <c r="O28" s="67"/>
      <c r="P28" s="55"/>
      <c r="Q28" s="55"/>
      <c r="R28" s="55"/>
      <c r="S28" s="55"/>
      <c r="T28" s="55"/>
      <c r="U28" s="55"/>
      <c r="V28" s="55"/>
      <c r="W28" s="39"/>
      <c r="X28" s="35"/>
      <c r="Y28" s="36"/>
      <c r="Z28" s="35"/>
      <c r="AA28" s="36"/>
    </row>
    <row r="29" spans="2:27" x14ac:dyDescent="0.25">
      <c r="B29" s="68">
        <v>19</v>
      </c>
      <c r="C29" s="72" t="s">
        <v>453</v>
      </c>
      <c r="D29" s="38" t="s">
        <v>455</v>
      </c>
      <c r="E29" s="21">
        <f>SUM(G29,I29, K29, U29)</f>
        <v>21</v>
      </c>
      <c r="F29" s="38">
        <v>18</v>
      </c>
      <c r="G29" s="52">
        <f>IFERROR(VLOOKUP(F29,points,3,FALSE),"")</f>
        <v>21</v>
      </c>
      <c r="H29" s="55"/>
      <c r="I29" s="53" t="str">
        <f>IFERROR(VLOOKUP(H29,points,2,FALSE),"")</f>
        <v/>
      </c>
      <c r="J29" s="55"/>
      <c r="K29" s="52"/>
      <c r="L29" s="55"/>
      <c r="M29" s="67"/>
      <c r="N29" s="55"/>
      <c r="O29" s="67"/>
      <c r="P29" s="55"/>
      <c r="Q29" s="55"/>
      <c r="R29" s="55"/>
      <c r="S29" s="55"/>
      <c r="T29" s="55"/>
      <c r="U29" s="55"/>
      <c r="V29" s="55"/>
      <c r="W29" s="39"/>
      <c r="X29" s="35"/>
      <c r="Y29" s="36"/>
      <c r="Z29" s="35"/>
      <c r="AA29" s="36"/>
    </row>
    <row r="30" spans="2:27" x14ac:dyDescent="0.25">
      <c r="B30" s="68">
        <v>20</v>
      </c>
      <c r="C30" s="72" t="s">
        <v>520</v>
      </c>
      <c r="D30" s="121">
        <v>37939</v>
      </c>
      <c r="E30" s="21">
        <f>SUM(G30,I30, K30, U30)</f>
        <v>4</v>
      </c>
      <c r="F30" s="38"/>
      <c r="G30" s="53"/>
      <c r="H30" s="55"/>
      <c r="I30" s="53"/>
      <c r="J30" s="55">
        <v>64</v>
      </c>
      <c r="K30" s="52">
        <f>IFERROR(VLOOKUP(J30,points,2,FALSE),"")</f>
        <v>4</v>
      </c>
      <c r="L30" s="55"/>
      <c r="M30" s="67"/>
      <c r="N30" s="55"/>
      <c r="O30" s="67"/>
      <c r="P30" s="55"/>
      <c r="Q30" s="55"/>
      <c r="R30" s="55"/>
      <c r="S30" s="55"/>
      <c r="T30" s="55"/>
      <c r="U30" s="55"/>
      <c r="V30" s="55"/>
      <c r="W30" s="39"/>
      <c r="X30" s="35"/>
      <c r="Y30" s="36"/>
      <c r="Z30" s="35"/>
      <c r="AA30" s="36"/>
    </row>
    <row r="31" spans="2:27" x14ac:dyDescent="0.25">
      <c r="B31" s="51"/>
      <c r="C31" s="56"/>
      <c r="D31" s="57"/>
      <c r="E31" s="57"/>
      <c r="F31" s="57"/>
      <c r="G31" s="57"/>
      <c r="H31" s="57"/>
      <c r="I31" s="57"/>
      <c r="J31" s="57"/>
      <c r="K31" s="57"/>
      <c r="L31" s="57"/>
      <c r="M31" s="56"/>
      <c r="N31" s="56"/>
      <c r="O31" s="56"/>
      <c r="P31" s="57"/>
      <c r="Q31" s="57"/>
      <c r="R31" s="57"/>
      <c r="S31" s="57"/>
      <c r="T31" s="35"/>
      <c r="U31" s="35"/>
      <c r="V31" s="56"/>
      <c r="W31" s="56"/>
    </row>
    <row r="32" spans="2:27" x14ac:dyDescent="0.25">
      <c r="C32" s="61"/>
    </row>
    <row r="33" spans="2:3" x14ac:dyDescent="0.25">
      <c r="B33" s="27" t="s">
        <v>349</v>
      </c>
    </row>
    <row r="34" spans="2:3" x14ac:dyDescent="0.25">
      <c r="B34" s="28" t="s">
        <v>350</v>
      </c>
      <c r="C34" s="22" t="s">
        <v>351</v>
      </c>
    </row>
    <row r="35" spans="2:3" x14ac:dyDescent="0.25">
      <c r="B35" s="28" t="s">
        <v>350</v>
      </c>
      <c r="C35" s="22" t="s">
        <v>352</v>
      </c>
    </row>
    <row r="36" spans="2:3" x14ac:dyDescent="0.25">
      <c r="B36" s="28" t="s">
        <v>350</v>
      </c>
      <c r="C36" s="22" t="s">
        <v>353</v>
      </c>
    </row>
  </sheetData>
  <sortState ref="C11:K30">
    <sortCondition descending="1" ref="E11:E30"/>
  </sortState>
  <mergeCells count="14">
    <mergeCell ref="V9:W9"/>
    <mergeCell ref="T9:U9"/>
    <mergeCell ref="C6:D6"/>
    <mergeCell ref="R9:S9"/>
    <mergeCell ref="B9:B10"/>
    <mergeCell ref="C9:C10"/>
    <mergeCell ref="D9:D10"/>
    <mergeCell ref="F9:G9"/>
    <mergeCell ref="P9:Q9"/>
    <mergeCell ref="L9:M9"/>
    <mergeCell ref="H9:I9"/>
    <mergeCell ref="E9:E10"/>
    <mergeCell ref="J9:K9"/>
    <mergeCell ref="N9:O9"/>
  </mergeCells>
  <pageMargins left="0" right="0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8"/>
  <sheetViews>
    <sheetView workbookViewId="0">
      <pane xSplit="3" topLeftCell="D1" activePane="topRight" state="frozen"/>
      <selection activeCell="A7" sqref="A7"/>
      <selection pane="topRight" activeCell="G20" sqref="G20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4.28515625" style="22" customWidth="1"/>
    <col min="4" max="4" width="15.85546875" style="22" customWidth="1"/>
    <col min="5" max="5" width="13" style="22" customWidth="1"/>
    <col min="6" max="9" width="7.85546875" style="17" customWidth="1"/>
    <col min="10" max="11" width="8.85546875" style="17"/>
    <col min="12" max="12" width="11" style="17" customWidth="1"/>
    <col min="13" max="13" width="8.85546875" style="22"/>
    <col min="14" max="14" width="11" style="17" customWidth="1"/>
    <col min="15" max="15" width="8.85546875" style="22"/>
    <col min="16" max="16" width="8.85546875" style="22" customWidth="1"/>
    <col min="17" max="19" width="8.85546875" style="22"/>
    <col min="20" max="20" width="14.140625" style="17" customWidth="1"/>
    <col min="21" max="21" width="12.5703125" style="22" customWidth="1"/>
    <col min="22" max="16384" width="8.85546875" style="22"/>
  </cols>
  <sheetData>
    <row r="3" spans="2:21" x14ac:dyDescent="0.25">
      <c r="B3" s="14" t="s">
        <v>374</v>
      </c>
      <c r="C3" s="14"/>
      <c r="D3" s="14"/>
      <c r="E3" s="14"/>
      <c r="F3" s="16"/>
    </row>
    <row r="4" spans="2:21" x14ac:dyDescent="0.25">
      <c r="B4" s="24" t="s">
        <v>373</v>
      </c>
      <c r="C4" s="14"/>
      <c r="D4" s="14"/>
      <c r="E4" s="14"/>
      <c r="F4" s="16"/>
    </row>
    <row r="6" spans="2:21" x14ac:dyDescent="0.25">
      <c r="C6" s="105"/>
      <c r="D6" s="105"/>
      <c r="E6" s="16"/>
      <c r="F6" s="16"/>
    </row>
    <row r="7" spans="2:21" x14ac:dyDescent="0.25">
      <c r="B7" s="25" t="s">
        <v>360</v>
      </c>
      <c r="C7" s="26"/>
    </row>
    <row r="9" spans="2:21" ht="15" customHeight="1" x14ac:dyDescent="0.25">
      <c r="B9" s="90" t="s">
        <v>348</v>
      </c>
      <c r="C9" s="101" t="s">
        <v>1</v>
      </c>
      <c r="D9" s="101" t="s">
        <v>2</v>
      </c>
      <c r="E9" s="108" t="s">
        <v>358</v>
      </c>
      <c r="F9" s="102" t="s">
        <v>345</v>
      </c>
      <c r="G9" s="102"/>
      <c r="H9" s="88" t="s">
        <v>509</v>
      </c>
      <c r="I9" s="89"/>
      <c r="J9" s="88" t="s">
        <v>513</v>
      </c>
      <c r="K9" s="89"/>
      <c r="L9" s="88"/>
      <c r="M9" s="89"/>
      <c r="N9" s="88"/>
      <c r="O9" s="89"/>
      <c r="P9" s="88"/>
      <c r="Q9" s="89"/>
      <c r="R9" s="88"/>
      <c r="S9" s="89"/>
      <c r="T9" s="88"/>
      <c r="U9" s="89"/>
    </row>
    <row r="10" spans="2:21" x14ac:dyDescent="0.25">
      <c r="B10" s="91"/>
      <c r="C10" s="101"/>
      <c r="D10" s="101"/>
      <c r="E10" s="109"/>
      <c r="F10" s="18" t="s">
        <v>348</v>
      </c>
      <c r="G10" s="19" t="s">
        <v>347</v>
      </c>
      <c r="H10" s="18" t="s">
        <v>348</v>
      </c>
      <c r="I10" s="19" t="s">
        <v>347</v>
      </c>
      <c r="J10" s="33" t="s">
        <v>348</v>
      </c>
      <c r="K10" s="40" t="s">
        <v>347</v>
      </c>
      <c r="L10" s="34" t="s">
        <v>348</v>
      </c>
      <c r="M10" s="40" t="s">
        <v>347</v>
      </c>
      <c r="N10" s="64" t="s">
        <v>348</v>
      </c>
      <c r="O10" s="63" t="s">
        <v>347</v>
      </c>
      <c r="P10" s="44" t="s">
        <v>348</v>
      </c>
      <c r="Q10" s="43" t="s">
        <v>347</v>
      </c>
      <c r="R10" s="46" t="s">
        <v>348</v>
      </c>
      <c r="S10" s="45" t="s">
        <v>347</v>
      </c>
      <c r="T10" s="66" t="s">
        <v>348</v>
      </c>
      <c r="U10" s="65" t="s">
        <v>347</v>
      </c>
    </row>
    <row r="11" spans="2:21" x14ac:dyDescent="0.25">
      <c r="B11" s="30">
        <v>1</v>
      </c>
      <c r="C11" s="73" t="s">
        <v>219</v>
      </c>
      <c r="D11" s="21" t="s">
        <v>220</v>
      </c>
      <c r="E11" s="21">
        <f>SUM(G11,I11, K11, S11)</f>
        <v>318.82</v>
      </c>
      <c r="F11" s="21">
        <v>1</v>
      </c>
      <c r="G11" s="52">
        <f>IFERROR(VLOOKUP(F11,points,3,FALSE),"")</f>
        <v>270</v>
      </c>
      <c r="H11" s="54">
        <v>14</v>
      </c>
      <c r="I11" s="52">
        <f>IFERROR(VLOOKUP(H11,points,2,FALSE),"")</f>
        <v>16.5</v>
      </c>
      <c r="J11" s="55">
        <v>7</v>
      </c>
      <c r="K11" s="52">
        <f>IFERROR(VLOOKUP(J11,points,2,FALSE),"")</f>
        <v>32.32</v>
      </c>
      <c r="L11" s="55"/>
      <c r="M11" s="67"/>
      <c r="N11" s="55"/>
      <c r="O11" s="67"/>
      <c r="P11" s="55"/>
      <c r="Q11" s="73"/>
      <c r="R11" s="55"/>
      <c r="S11" s="54"/>
      <c r="T11" s="55"/>
      <c r="U11" s="39"/>
    </row>
    <row r="12" spans="2:21" x14ac:dyDescent="0.25">
      <c r="B12" s="30">
        <v>2</v>
      </c>
      <c r="C12" s="73" t="s">
        <v>204</v>
      </c>
      <c r="D12" s="21" t="s">
        <v>205</v>
      </c>
      <c r="E12" s="21">
        <f>SUM(G12,I12, K12, S12)</f>
        <v>186</v>
      </c>
      <c r="F12" s="21">
        <v>2</v>
      </c>
      <c r="G12" s="52">
        <f>IFERROR(VLOOKUP(F12,points,3,FALSE),"")</f>
        <v>180</v>
      </c>
      <c r="H12" s="54"/>
      <c r="I12" s="52" t="str">
        <f>IFERROR(VLOOKUP(H12,points,2,FALSE),"")</f>
        <v/>
      </c>
      <c r="J12" s="55">
        <v>32</v>
      </c>
      <c r="K12" s="52">
        <f>IFERROR(VLOOKUP(J12,points,2,FALSE),"")</f>
        <v>6</v>
      </c>
      <c r="L12" s="55"/>
      <c r="M12" s="67"/>
      <c r="N12" s="55"/>
      <c r="O12" s="67"/>
      <c r="P12" s="55"/>
      <c r="Q12" s="73"/>
      <c r="R12" s="55"/>
      <c r="S12" s="54"/>
      <c r="T12" s="55"/>
      <c r="U12" s="39"/>
    </row>
    <row r="13" spans="2:21" x14ac:dyDescent="0.25">
      <c r="B13" s="30">
        <v>3</v>
      </c>
      <c r="C13" s="73" t="s">
        <v>206</v>
      </c>
      <c r="D13" s="21" t="s">
        <v>207</v>
      </c>
      <c r="E13" s="21">
        <f>SUM(G13,I13, K13, S13)</f>
        <v>36</v>
      </c>
      <c r="F13" s="21"/>
      <c r="G13" s="52" t="str">
        <f>IFERROR(VLOOKUP(F13,points,3,FALSE),"")</f>
        <v/>
      </c>
      <c r="H13" s="54"/>
      <c r="I13" s="52" t="str">
        <f>IFERROR(VLOOKUP(H13,points,2,FALSE),"")</f>
        <v/>
      </c>
      <c r="J13" s="55">
        <v>6</v>
      </c>
      <c r="K13" s="52">
        <f>IFERROR(VLOOKUP(J13,points,2,FALSE),"")</f>
        <v>36</v>
      </c>
      <c r="L13" s="55"/>
      <c r="M13" s="67"/>
      <c r="N13" s="55"/>
      <c r="O13" s="67"/>
      <c r="P13" s="55"/>
      <c r="Q13" s="73"/>
      <c r="R13" s="55"/>
      <c r="S13" s="55"/>
      <c r="T13" s="55"/>
      <c r="U13" s="39"/>
    </row>
    <row r="14" spans="2:21" x14ac:dyDescent="0.25">
      <c r="B14" s="30">
        <v>4</v>
      </c>
      <c r="C14" s="73" t="s">
        <v>198</v>
      </c>
      <c r="D14" s="21" t="s">
        <v>199</v>
      </c>
      <c r="E14" s="21">
        <f>SUM(G14,I14, K14, S14)</f>
        <v>22.5</v>
      </c>
      <c r="F14" s="21"/>
      <c r="G14" s="52" t="str">
        <f>IFERROR(VLOOKUP(F14,points,3,FALSE),"")</f>
        <v/>
      </c>
      <c r="H14" s="54"/>
      <c r="I14" s="52" t="str">
        <f>IFERROR(VLOOKUP(H14,points,2,FALSE),"")</f>
        <v/>
      </c>
      <c r="J14" s="55">
        <v>9</v>
      </c>
      <c r="K14" s="52">
        <f>IFERROR(VLOOKUP(J14,points,2,FALSE),"")</f>
        <v>22.5</v>
      </c>
      <c r="L14" s="55"/>
      <c r="M14" s="67"/>
      <c r="N14" s="55"/>
      <c r="O14" s="67"/>
      <c r="P14" s="55"/>
      <c r="Q14" s="73"/>
      <c r="R14" s="55"/>
      <c r="S14" s="55"/>
      <c r="T14" s="55"/>
      <c r="U14" s="55"/>
    </row>
    <row r="15" spans="2:21" x14ac:dyDescent="0.25">
      <c r="B15" s="30">
        <v>5</v>
      </c>
      <c r="C15" s="73" t="s">
        <v>211</v>
      </c>
      <c r="D15" s="21" t="s">
        <v>212</v>
      </c>
      <c r="E15" s="21">
        <f>SUM(G15,I15, K15, S15)</f>
        <v>6</v>
      </c>
      <c r="F15" s="21"/>
      <c r="G15" s="52" t="str">
        <f>IFERROR(VLOOKUP(F15,points,3,FALSE),"")</f>
        <v/>
      </c>
      <c r="H15" s="54"/>
      <c r="I15" s="52" t="str">
        <f>IFERROR(VLOOKUP(H15,points,2,FALSE),"")</f>
        <v/>
      </c>
      <c r="J15" s="55">
        <v>32</v>
      </c>
      <c r="K15" s="52">
        <f>IFERROR(VLOOKUP(J15,points,2,FALSE),"")</f>
        <v>6</v>
      </c>
      <c r="L15" s="55"/>
      <c r="M15" s="67"/>
      <c r="N15" s="55"/>
      <c r="O15" s="67"/>
      <c r="P15" s="55"/>
      <c r="Q15" s="73"/>
      <c r="R15" s="55"/>
      <c r="S15" s="55"/>
      <c r="T15" s="67"/>
      <c r="U15" s="67"/>
    </row>
    <row r="16" spans="2:21" x14ac:dyDescent="0.25">
      <c r="B16" s="30">
        <v>6</v>
      </c>
      <c r="C16" s="67" t="s">
        <v>217</v>
      </c>
      <c r="D16" s="38" t="s">
        <v>218</v>
      </c>
      <c r="E16" s="21">
        <f>SUM(G16,I16, K16, S16)</f>
        <v>6</v>
      </c>
      <c r="F16" s="38"/>
      <c r="G16" s="52" t="str">
        <f>IFERROR(VLOOKUP(F16,points,3,FALSE),"")</f>
        <v/>
      </c>
      <c r="H16" s="55"/>
      <c r="I16" s="52" t="str">
        <f>IFERROR(VLOOKUP(H16,points,2,FALSE),"")</f>
        <v/>
      </c>
      <c r="J16" s="55">
        <v>32</v>
      </c>
      <c r="K16" s="52">
        <f>IFERROR(VLOOKUP(J16,points,2,FALSE),"")</f>
        <v>6</v>
      </c>
      <c r="L16" s="55"/>
      <c r="M16" s="67"/>
      <c r="N16" s="55"/>
      <c r="O16" s="67"/>
      <c r="P16" s="55"/>
      <c r="Q16" s="73"/>
      <c r="R16" s="55"/>
      <c r="S16" s="55"/>
      <c r="T16" s="55"/>
      <c r="U16" s="39"/>
    </row>
    <row r="17" spans="2:24" x14ac:dyDescent="0.25">
      <c r="B17" s="30">
        <v>7</v>
      </c>
      <c r="C17" s="67" t="s">
        <v>228</v>
      </c>
      <c r="D17" s="38" t="s">
        <v>229</v>
      </c>
      <c r="E17" s="21">
        <f>SUM(G17,I17, K17, S17)</f>
        <v>4</v>
      </c>
      <c r="F17" s="38"/>
      <c r="G17" s="52" t="str">
        <f>IFERROR(VLOOKUP(F17,points,3,FALSE),"")</f>
        <v/>
      </c>
      <c r="H17" s="55"/>
      <c r="I17" s="52" t="str">
        <f>IFERROR(VLOOKUP(H17,points,2,FALSE),"")</f>
        <v/>
      </c>
      <c r="J17" s="55">
        <v>64</v>
      </c>
      <c r="K17" s="53">
        <f>IFERROR(VLOOKUP(J17,points,2,FALSE),"")</f>
        <v>4</v>
      </c>
      <c r="L17" s="55"/>
      <c r="M17" s="67"/>
      <c r="N17" s="55"/>
      <c r="O17" s="67"/>
      <c r="P17" s="55"/>
      <c r="Q17" s="67"/>
      <c r="R17" s="55"/>
      <c r="S17" s="55"/>
      <c r="T17" s="55"/>
      <c r="U17" s="55"/>
      <c r="V17" s="59"/>
    </row>
    <row r="18" spans="2:24" x14ac:dyDescent="0.25">
      <c r="B18" s="30">
        <v>8</v>
      </c>
      <c r="C18" s="73" t="s">
        <v>221</v>
      </c>
      <c r="D18" s="21" t="s">
        <v>222</v>
      </c>
      <c r="E18" s="21">
        <f>SUM(G18,I18, K18, S18)</f>
        <v>0</v>
      </c>
      <c r="F18" s="21"/>
      <c r="G18" s="52" t="str">
        <f>IFERROR(VLOOKUP(F18,points,3,FALSE),"")</f>
        <v/>
      </c>
      <c r="H18" s="54"/>
      <c r="I18" s="52" t="str">
        <f>IFERROR(VLOOKUP(H18,points,2,FALSE),"")</f>
        <v/>
      </c>
      <c r="J18" s="55"/>
      <c r="K18" s="52"/>
      <c r="L18" s="55"/>
      <c r="M18" s="67"/>
      <c r="N18" s="55"/>
      <c r="O18" s="67"/>
      <c r="P18" s="55"/>
      <c r="Q18" s="67"/>
      <c r="R18" s="55"/>
      <c r="S18" s="55"/>
      <c r="T18" s="55"/>
      <c r="U18" s="55"/>
      <c r="V18" s="59"/>
    </row>
    <row r="19" spans="2:24" x14ac:dyDescent="0.25">
      <c r="B19" s="30">
        <v>9</v>
      </c>
      <c r="C19" s="73" t="s">
        <v>210</v>
      </c>
      <c r="D19" s="21" t="s">
        <v>205</v>
      </c>
      <c r="E19" s="21">
        <f>SUM(G19,I19, K19, S19)</f>
        <v>0</v>
      </c>
      <c r="F19" s="21"/>
      <c r="G19" s="52" t="str">
        <f>IFERROR(VLOOKUP(F19,points,3,FALSE),"")</f>
        <v/>
      </c>
      <c r="H19" s="54"/>
      <c r="I19" s="52" t="str">
        <f>IFERROR(VLOOKUP(H19,points,2,FALSE),"")</f>
        <v/>
      </c>
      <c r="J19" s="55"/>
      <c r="K19" s="52"/>
      <c r="L19" s="55"/>
      <c r="M19" s="67"/>
      <c r="N19" s="55"/>
      <c r="O19" s="67"/>
      <c r="P19" s="55"/>
      <c r="Q19" s="67"/>
      <c r="R19" s="55"/>
      <c r="S19" s="55"/>
      <c r="T19" s="55"/>
      <c r="U19" s="39"/>
      <c r="V19" s="59"/>
    </row>
    <row r="20" spans="2:24" x14ac:dyDescent="0.25">
      <c r="B20" s="30">
        <v>10</v>
      </c>
      <c r="C20" s="73" t="s">
        <v>213</v>
      </c>
      <c r="D20" s="21" t="s">
        <v>214</v>
      </c>
      <c r="E20" s="21">
        <f>SUM(G20,I20, K20, S20)</f>
        <v>0</v>
      </c>
      <c r="F20" s="21"/>
      <c r="G20" s="52" t="str">
        <f>IFERROR(VLOOKUP(F20,points,3,FALSE),"")</f>
        <v/>
      </c>
      <c r="H20" s="54"/>
      <c r="I20" s="52" t="str">
        <f>IFERROR(VLOOKUP(H20,points,2,FALSE),"")</f>
        <v/>
      </c>
      <c r="J20" s="55"/>
      <c r="K20" s="52"/>
      <c r="L20" s="55"/>
      <c r="M20" s="67"/>
      <c r="N20" s="55"/>
      <c r="O20" s="67"/>
      <c r="P20" s="55"/>
      <c r="Q20" s="67"/>
      <c r="R20" s="55"/>
      <c r="S20" s="55"/>
      <c r="T20" s="55"/>
      <c r="U20" s="55"/>
      <c r="V20" s="59"/>
    </row>
    <row r="21" spans="2:24" x14ac:dyDescent="0.25">
      <c r="B21" s="30">
        <v>11</v>
      </c>
      <c r="C21" s="67" t="s">
        <v>225</v>
      </c>
      <c r="D21" s="38" t="s">
        <v>226</v>
      </c>
      <c r="E21" s="21">
        <f>SUM(G21,I21, K21, S21)</f>
        <v>0</v>
      </c>
      <c r="F21" s="38"/>
      <c r="G21" s="52" t="str">
        <f>IFERROR(VLOOKUP(F21,points,3,FALSE),"")</f>
        <v/>
      </c>
      <c r="H21" s="55"/>
      <c r="I21" s="52" t="str">
        <f>IFERROR(VLOOKUP(H21,points,2,FALSE),"")</f>
        <v/>
      </c>
      <c r="J21" s="55"/>
      <c r="K21" s="53"/>
      <c r="L21" s="55"/>
      <c r="M21" s="67"/>
      <c r="N21" s="55"/>
      <c r="O21" s="67"/>
      <c r="P21" s="55"/>
      <c r="Q21" s="67"/>
      <c r="R21" s="55"/>
      <c r="S21" s="55"/>
      <c r="T21" s="55"/>
      <c r="U21" s="55"/>
      <c r="V21" s="59"/>
    </row>
    <row r="22" spans="2:24" x14ac:dyDescent="0.25">
      <c r="B22" s="30">
        <v>12</v>
      </c>
      <c r="C22" s="73" t="s">
        <v>223</v>
      </c>
      <c r="D22" s="20" t="s">
        <v>224</v>
      </c>
      <c r="E22" s="21">
        <f>SUM(G22,I22, K22, S22)</f>
        <v>0</v>
      </c>
      <c r="F22" s="20"/>
      <c r="G22" s="52" t="str">
        <f>IFERROR(VLOOKUP(F22,points,3,FALSE),"")</f>
        <v/>
      </c>
      <c r="H22" s="54"/>
      <c r="I22" s="52" t="str">
        <f>IFERROR(VLOOKUP(H22,points,2,FALSE),"")</f>
        <v/>
      </c>
      <c r="J22" s="55"/>
      <c r="K22" s="52"/>
      <c r="L22" s="55"/>
      <c r="M22" s="67"/>
      <c r="N22" s="55"/>
      <c r="O22" s="67"/>
      <c r="P22" s="55"/>
      <c r="Q22" s="67"/>
      <c r="R22" s="55"/>
      <c r="S22" s="54"/>
      <c r="T22" s="55"/>
      <c r="U22" s="39"/>
      <c r="V22" s="35"/>
      <c r="W22" s="36"/>
      <c r="X22" s="36"/>
    </row>
    <row r="23" spans="2:24" x14ac:dyDescent="0.25">
      <c r="B23" s="35"/>
      <c r="C23" s="36"/>
      <c r="D23" s="60"/>
      <c r="E23" s="35"/>
      <c r="F23" s="35"/>
      <c r="G23" s="35"/>
      <c r="H23" s="58"/>
      <c r="I23" s="58"/>
      <c r="J23" s="58"/>
      <c r="K23" s="58"/>
      <c r="L23" s="58"/>
      <c r="M23" s="59"/>
      <c r="N23" s="58"/>
      <c r="O23" s="59"/>
      <c r="P23" s="59"/>
      <c r="Q23" s="59"/>
      <c r="R23" s="58"/>
      <c r="S23" s="58"/>
      <c r="T23" s="58"/>
      <c r="U23" s="36"/>
      <c r="V23" s="59"/>
    </row>
    <row r="24" spans="2:24" x14ac:dyDescent="0.25">
      <c r="C24" s="61"/>
      <c r="H24" s="62"/>
      <c r="I24" s="62"/>
      <c r="J24" s="62"/>
      <c r="K24" s="62"/>
      <c r="L24" s="62"/>
      <c r="M24" s="61"/>
      <c r="N24" s="62"/>
      <c r="O24" s="61"/>
      <c r="P24" s="61"/>
      <c r="Q24" s="61"/>
      <c r="R24" s="61"/>
      <c r="S24" s="61"/>
      <c r="T24" s="62"/>
    </row>
    <row r="25" spans="2:24" x14ac:dyDescent="0.25">
      <c r="B25" s="27" t="s">
        <v>349</v>
      </c>
    </row>
    <row r="26" spans="2:24" x14ac:dyDescent="0.25">
      <c r="B26" s="28" t="s">
        <v>350</v>
      </c>
      <c r="C26" s="22" t="s">
        <v>351</v>
      </c>
    </row>
    <row r="27" spans="2:24" x14ac:dyDescent="0.25">
      <c r="B27" s="28" t="s">
        <v>350</v>
      </c>
      <c r="C27" s="22" t="s">
        <v>352</v>
      </c>
    </row>
    <row r="28" spans="2:24" x14ac:dyDescent="0.25">
      <c r="B28" s="28" t="s">
        <v>350</v>
      </c>
      <c r="C28" s="22" t="s">
        <v>353</v>
      </c>
    </row>
  </sheetData>
  <sortState ref="C11:K22">
    <sortCondition descending="1" ref="E11:E22"/>
  </sortState>
  <mergeCells count="13">
    <mergeCell ref="T9:U9"/>
    <mergeCell ref="R9:S9"/>
    <mergeCell ref="C6:D6"/>
    <mergeCell ref="P9:Q9"/>
    <mergeCell ref="B9:B10"/>
    <mergeCell ref="C9:C10"/>
    <mergeCell ref="D9:D10"/>
    <mergeCell ref="E9:E10"/>
    <mergeCell ref="L9:M9"/>
    <mergeCell ref="J9:K9"/>
    <mergeCell ref="F9:G9"/>
    <mergeCell ref="H9:I9"/>
    <mergeCell ref="N9:O9"/>
  </mergeCells>
  <pageMargins left="0" right="0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29"/>
  <sheetViews>
    <sheetView topLeftCell="A7" workbookViewId="0">
      <pane xSplit="3" topLeftCell="D1" activePane="topRight" state="frozen"/>
      <selection activeCell="A7" sqref="A7"/>
      <selection pane="topRight" activeCell="C11" sqref="C11:K23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8.42578125" style="22" customWidth="1"/>
    <col min="4" max="4" width="15.85546875" style="22" customWidth="1"/>
    <col min="5" max="5" width="11.85546875" style="22" customWidth="1"/>
    <col min="6" max="9" width="7.85546875" style="17" customWidth="1"/>
    <col min="10" max="11" width="8.85546875" style="17"/>
    <col min="12" max="12" width="10.5703125" style="17" customWidth="1"/>
    <col min="13" max="18" width="8.85546875" style="22"/>
    <col min="19" max="19" width="10.85546875" style="22" customWidth="1"/>
    <col min="20" max="20" width="20.140625" style="22" customWidth="1"/>
    <col min="21" max="21" width="10.85546875" style="22" customWidth="1"/>
    <col min="22" max="16384" width="8.85546875" style="22"/>
  </cols>
  <sheetData>
    <row r="3" spans="2:21" x14ac:dyDescent="0.25">
      <c r="B3" s="14" t="s">
        <v>374</v>
      </c>
      <c r="C3" s="14"/>
      <c r="D3" s="14"/>
      <c r="E3" s="14"/>
      <c r="F3" s="16"/>
    </row>
    <row r="4" spans="2:21" x14ac:dyDescent="0.25">
      <c r="B4" s="24" t="s">
        <v>373</v>
      </c>
      <c r="C4" s="14"/>
      <c r="D4" s="14"/>
      <c r="E4" s="14"/>
      <c r="F4" s="16"/>
    </row>
    <row r="6" spans="2:21" x14ac:dyDescent="0.25">
      <c r="C6" s="105"/>
      <c r="D6" s="105"/>
      <c r="E6" s="16"/>
      <c r="F6" s="16"/>
    </row>
    <row r="7" spans="2:21" x14ac:dyDescent="0.25">
      <c r="B7" s="25" t="s">
        <v>230</v>
      </c>
      <c r="C7" s="26"/>
    </row>
    <row r="8" spans="2:21" x14ac:dyDescent="0.25">
      <c r="D8" s="17"/>
      <c r="E8" s="17"/>
    </row>
    <row r="9" spans="2:21" ht="15" customHeight="1" x14ac:dyDescent="0.25">
      <c r="B9" s="100" t="s">
        <v>348</v>
      </c>
      <c r="C9" s="102" t="s">
        <v>1</v>
      </c>
      <c r="D9" s="102" t="s">
        <v>2</v>
      </c>
      <c r="E9" s="96" t="s">
        <v>358</v>
      </c>
      <c r="F9" s="102" t="s">
        <v>345</v>
      </c>
      <c r="G9" s="102"/>
      <c r="H9" s="88" t="s">
        <v>509</v>
      </c>
      <c r="I9" s="89"/>
      <c r="J9" s="88" t="s">
        <v>513</v>
      </c>
      <c r="K9" s="89"/>
      <c r="L9" s="88"/>
      <c r="M9" s="89"/>
      <c r="N9" s="88"/>
      <c r="O9" s="89"/>
      <c r="P9" s="88"/>
      <c r="Q9" s="89"/>
      <c r="R9" s="88"/>
      <c r="S9" s="89"/>
      <c r="T9" s="88"/>
      <c r="U9" s="89"/>
    </row>
    <row r="10" spans="2:21" x14ac:dyDescent="0.25">
      <c r="B10" s="100"/>
      <c r="C10" s="102"/>
      <c r="D10" s="102"/>
      <c r="E10" s="97"/>
      <c r="F10" s="18" t="s">
        <v>348</v>
      </c>
      <c r="G10" s="19" t="s">
        <v>347</v>
      </c>
      <c r="H10" s="18" t="s">
        <v>348</v>
      </c>
      <c r="I10" s="19" t="s">
        <v>347</v>
      </c>
      <c r="J10" s="33" t="s">
        <v>348</v>
      </c>
      <c r="K10" s="40" t="s">
        <v>347</v>
      </c>
      <c r="L10" s="34" t="s">
        <v>348</v>
      </c>
      <c r="M10" s="40" t="s">
        <v>347</v>
      </c>
      <c r="N10" s="44" t="s">
        <v>348</v>
      </c>
      <c r="O10" s="43" t="s">
        <v>347</v>
      </c>
      <c r="P10" s="46" t="s">
        <v>348</v>
      </c>
      <c r="Q10" s="45" t="s">
        <v>347</v>
      </c>
      <c r="R10" s="50" t="s">
        <v>348</v>
      </c>
      <c r="S10" s="49" t="s">
        <v>347</v>
      </c>
      <c r="T10" s="66" t="s">
        <v>348</v>
      </c>
      <c r="U10" s="65" t="s">
        <v>347</v>
      </c>
    </row>
    <row r="11" spans="2:21" x14ac:dyDescent="0.25">
      <c r="B11" s="77">
        <v>1</v>
      </c>
      <c r="C11" s="72" t="s">
        <v>251</v>
      </c>
      <c r="D11" s="38" t="s">
        <v>252</v>
      </c>
      <c r="E11" s="38">
        <f>SUM(G11,I11, K11, Q11)</f>
        <v>284.25</v>
      </c>
      <c r="F11" s="38">
        <v>1</v>
      </c>
      <c r="G11" s="53">
        <f>IFERROR(VLOOKUP(F11,points,3,FALSE),"")</f>
        <v>270</v>
      </c>
      <c r="H11" s="55">
        <v>17</v>
      </c>
      <c r="I11" s="53">
        <f>IFERROR(VLOOKUP(H11,points,2,FALSE),"")</f>
        <v>11.25</v>
      </c>
      <c r="J11" s="119">
        <v>32</v>
      </c>
      <c r="K11" s="53">
        <f>IFERROR(VLOOKUP(J11,points,2,FALSE),"")/2</f>
        <v>3</v>
      </c>
      <c r="L11" s="55"/>
      <c r="M11" s="67"/>
      <c r="N11" s="55"/>
      <c r="O11" s="55"/>
      <c r="P11" s="55"/>
      <c r="Q11" s="55"/>
      <c r="R11" s="55"/>
      <c r="S11" s="67"/>
      <c r="T11" s="55"/>
      <c r="U11" s="67"/>
    </row>
    <row r="12" spans="2:21" x14ac:dyDescent="0.25">
      <c r="B12" s="68">
        <v>2</v>
      </c>
      <c r="C12" s="72" t="s">
        <v>362</v>
      </c>
      <c r="D12" s="38" t="s">
        <v>465</v>
      </c>
      <c r="E12" s="38">
        <f>SUM(G12,I12, K12, Q12)</f>
        <v>202.5</v>
      </c>
      <c r="F12" s="38">
        <v>2</v>
      </c>
      <c r="G12" s="53">
        <f>IFERROR(VLOOKUP(F12,points,3,FALSE),"")</f>
        <v>180</v>
      </c>
      <c r="H12" s="55">
        <v>10</v>
      </c>
      <c r="I12" s="53">
        <f>IFERROR(VLOOKUP(H12,points,2,FALSE),"")</f>
        <v>19.5</v>
      </c>
      <c r="J12" s="119">
        <v>32</v>
      </c>
      <c r="K12" s="53">
        <f>IFERROR(VLOOKUP(J12,points,2,FALSE),"")/2</f>
        <v>3</v>
      </c>
      <c r="L12" s="55"/>
      <c r="M12" s="67"/>
      <c r="N12" s="55"/>
      <c r="O12" s="55"/>
      <c r="P12" s="55"/>
      <c r="Q12" s="55"/>
      <c r="R12" s="55"/>
      <c r="S12" s="67"/>
      <c r="T12" s="55"/>
      <c r="U12" s="67"/>
    </row>
    <row r="13" spans="2:21" x14ac:dyDescent="0.25">
      <c r="B13" s="68">
        <v>3</v>
      </c>
      <c r="C13" s="72" t="s">
        <v>457</v>
      </c>
      <c r="D13" s="38" t="s">
        <v>466</v>
      </c>
      <c r="E13" s="38">
        <f>SUM(G13,I13, K13, Q13)</f>
        <v>144.75</v>
      </c>
      <c r="F13" s="38">
        <v>3</v>
      </c>
      <c r="G13" s="53">
        <f>IFERROR(VLOOKUP(F13,points,3,FALSE),"")</f>
        <v>135</v>
      </c>
      <c r="H13" s="55">
        <v>25</v>
      </c>
      <c r="I13" s="53">
        <f>IFERROR(VLOOKUP(H13,points,2,FALSE),"")</f>
        <v>7.75</v>
      </c>
      <c r="J13" s="119">
        <v>64</v>
      </c>
      <c r="K13" s="53">
        <f>IFERROR(VLOOKUP(J13,points,2,FALSE),"")/2</f>
        <v>2</v>
      </c>
      <c r="L13" s="55"/>
      <c r="M13" s="67"/>
      <c r="N13" s="55"/>
      <c r="O13" s="55"/>
      <c r="P13" s="55"/>
      <c r="Q13" s="55"/>
      <c r="R13" s="55"/>
      <c r="S13" s="67"/>
      <c r="T13" s="55"/>
      <c r="U13" s="67"/>
    </row>
    <row r="14" spans="2:21" x14ac:dyDescent="0.25">
      <c r="B14" s="68">
        <v>4</v>
      </c>
      <c r="C14" s="72" t="s">
        <v>249</v>
      </c>
      <c r="D14" s="38" t="s">
        <v>250</v>
      </c>
      <c r="E14" s="38">
        <f>SUM(G14,I14, K14, Q14)</f>
        <v>101</v>
      </c>
      <c r="F14" s="38">
        <v>5</v>
      </c>
      <c r="G14" s="53">
        <f>IFERROR(VLOOKUP(F14,points,3,FALSE),"")</f>
        <v>81</v>
      </c>
      <c r="H14" s="55">
        <v>12</v>
      </c>
      <c r="I14" s="53">
        <f>IFERROR(VLOOKUP(H14,points,2,FALSE),"")</f>
        <v>18</v>
      </c>
      <c r="J14" s="119">
        <v>64</v>
      </c>
      <c r="K14" s="53">
        <f>IFERROR(VLOOKUP(J14,points,2,FALSE),"")/2</f>
        <v>2</v>
      </c>
      <c r="L14" s="55"/>
      <c r="M14" s="67"/>
      <c r="N14" s="55"/>
      <c r="O14" s="55"/>
      <c r="P14" s="55"/>
      <c r="Q14" s="55"/>
      <c r="R14" s="55"/>
      <c r="S14" s="67"/>
      <c r="T14" s="55"/>
      <c r="U14" s="67"/>
    </row>
    <row r="15" spans="2:21" x14ac:dyDescent="0.25">
      <c r="B15" s="68">
        <v>5</v>
      </c>
      <c r="C15" s="72" t="s">
        <v>235</v>
      </c>
      <c r="D15" s="38" t="s">
        <v>236</v>
      </c>
      <c r="E15" s="38">
        <f>SUM(G15,I15, K15, Q15)</f>
        <v>100.5</v>
      </c>
      <c r="F15" s="38">
        <v>4</v>
      </c>
      <c r="G15" s="53">
        <f>IFERROR(VLOOKUP(F15,points,3,FALSE),"")</f>
        <v>100.5</v>
      </c>
      <c r="H15" s="55"/>
      <c r="I15" s="53" t="str">
        <f>IFERROR(VLOOKUP(H15,points,2,FALSE),"")</f>
        <v/>
      </c>
      <c r="J15" s="55"/>
      <c r="K15" s="53"/>
      <c r="L15" s="55"/>
      <c r="M15" s="67"/>
      <c r="N15" s="55"/>
      <c r="O15" s="55"/>
      <c r="P15" s="55"/>
      <c r="Q15" s="55"/>
      <c r="R15" s="55"/>
      <c r="S15" s="67"/>
      <c r="T15" s="55"/>
      <c r="U15" s="67"/>
    </row>
    <row r="16" spans="2:21" x14ac:dyDescent="0.25">
      <c r="B16" s="68">
        <v>6</v>
      </c>
      <c r="C16" s="72" t="s">
        <v>458</v>
      </c>
      <c r="D16" s="38" t="s">
        <v>467</v>
      </c>
      <c r="E16" s="38">
        <f>SUM(G16,I16, K16, Q16)</f>
        <v>74</v>
      </c>
      <c r="F16" s="38">
        <v>6</v>
      </c>
      <c r="G16" s="53">
        <f>IFERROR(VLOOKUP(F16,points,3,FALSE),"")</f>
        <v>72</v>
      </c>
      <c r="H16" s="55"/>
      <c r="I16" s="53" t="str">
        <f>IFERROR(VLOOKUP(H16,points,2,FALSE),"")</f>
        <v/>
      </c>
      <c r="J16" s="119">
        <v>64</v>
      </c>
      <c r="K16" s="53">
        <f>IFERROR(VLOOKUP(J16,points,2,FALSE),"")/2</f>
        <v>2</v>
      </c>
      <c r="L16" s="55"/>
      <c r="M16" s="67"/>
      <c r="N16" s="55"/>
      <c r="O16" s="55"/>
      <c r="P16" s="55"/>
      <c r="Q16" s="55"/>
      <c r="R16" s="55"/>
      <c r="S16" s="67"/>
      <c r="T16" s="55"/>
      <c r="U16" s="67"/>
    </row>
    <row r="17" spans="2:21" x14ac:dyDescent="0.25">
      <c r="B17" s="68">
        <v>7</v>
      </c>
      <c r="C17" s="72" t="s">
        <v>237</v>
      </c>
      <c r="D17" s="38" t="s">
        <v>238</v>
      </c>
      <c r="E17" s="38">
        <f>SUM(G17,I17, K17, Q17)</f>
        <v>71.75</v>
      </c>
      <c r="F17" s="38">
        <v>7</v>
      </c>
      <c r="G17" s="53">
        <f>IFERROR(VLOOKUP(F17,points,3,FALSE),"")</f>
        <v>64.5</v>
      </c>
      <c r="H17" s="55">
        <v>27</v>
      </c>
      <c r="I17" s="53">
        <f>IFERROR(VLOOKUP(H17,points,2,FALSE),"")</f>
        <v>7.25</v>
      </c>
      <c r="J17" s="55"/>
      <c r="K17" s="53"/>
      <c r="L17" s="55"/>
      <c r="M17" s="67"/>
      <c r="N17" s="55"/>
      <c r="O17" s="55"/>
      <c r="P17" s="55"/>
      <c r="Q17" s="55"/>
      <c r="R17" s="55"/>
      <c r="S17" s="67"/>
      <c r="T17" s="55"/>
      <c r="U17" s="67"/>
    </row>
    <row r="18" spans="2:21" x14ac:dyDescent="0.25">
      <c r="B18" s="68">
        <v>8</v>
      </c>
      <c r="C18" s="72" t="s">
        <v>460</v>
      </c>
      <c r="D18" s="38" t="s">
        <v>468</v>
      </c>
      <c r="E18" s="38">
        <f>SUM(G18,I18, K18, Q18)</f>
        <v>56</v>
      </c>
      <c r="F18" s="38">
        <v>9</v>
      </c>
      <c r="G18" s="53">
        <f>IFERROR(VLOOKUP(F18,points,3,FALSE),"")</f>
        <v>45</v>
      </c>
      <c r="H18" s="55">
        <v>20</v>
      </c>
      <c r="I18" s="53">
        <f>IFERROR(VLOOKUP(H18,points,2,FALSE),"")</f>
        <v>9</v>
      </c>
      <c r="J18" s="119">
        <v>64</v>
      </c>
      <c r="K18" s="53">
        <f>IFERROR(VLOOKUP(J18,points,2,FALSE),"")/2</f>
        <v>2</v>
      </c>
      <c r="L18" s="55"/>
      <c r="M18" s="67"/>
      <c r="N18" s="55"/>
      <c r="O18" s="55"/>
      <c r="P18" s="55"/>
      <c r="Q18" s="55"/>
      <c r="R18" s="55"/>
      <c r="S18" s="67"/>
      <c r="T18" s="55"/>
      <c r="U18" s="67"/>
    </row>
    <row r="19" spans="2:21" x14ac:dyDescent="0.25">
      <c r="B19" s="68">
        <v>9</v>
      </c>
      <c r="C19" s="72" t="s">
        <v>459</v>
      </c>
      <c r="D19" s="38" t="s">
        <v>469</v>
      </c>
      <c r="E19" s="38">
        <f>SUM(G19,I19, K19, Q19)</f>
        <v>54</v>
      </c>
      <c r="F19" s="38">
        <v>8</v>
      </c>
      <c r="G19" s="53">
        <f>IFERROR(VLOOKUP(F19,points,3,FALSE),"")</f>
        <v>54</v>
      </c>
      <c r="H19" s="55"/>
      <c r="I19" s="53" t="str">
        <f>IFERROR(VLOOKUP(H19,points,2,FALSE),"")</f>
        <v/>
      </c>
      <c r="J19" s="55"/>
      <c r="K19" s="53"/>
      <c r="L19" s="55"/>
      <c r="M19" s="67"/>
      <c r="N19" s="55"/>
      <c r="O19" s="55"/>
      <c r="P19" s="55"/>
      <c r="Q19" s="55"/>
      <c r="R19" s="55"/>
      <c r="S19" s="67"/>
      <c r="T19" s="55"/>
      <c r="U19" s="67"/>
    </row>
    <row r="20" spans="2:21" x14ac:dyDescent="0.25">
      <c r="B20" s="68">
        <v>10</v>
      </c>
      <c r="C20" s="72" t="s">
        <v>464</v>
      </c>
      <c r="D20" s="38" t="s">
        <v>472</v>
      </c>
      <c r="E20" s="38">
        <f>SUM(G20,I20, K20, Q20)</f>
        <v>44.75</v>
      </c>
      <c r="F20" s="38">
        <v>13</v>
      </c>
      <c r="G20" s="53">
        <f>IFERROR(VLOOKUP(F20,points,3,FALSE),"")</f>
        <v>34.5</v>
      </c>
      <c r="H20" s="55">
        <v>23</v>
      </c>
      <c r="I20" s="53">
        <f>IFERROR(VLOOKUP(H20,points,2,FALSE),"")</f>
        <v>8.25</v>
      </c>
      <c r="J20" s="119">
        <v>64</v>
      </c>
      <c r="K20" s="53">
        <f>IFERROR(VLOOKUP(J20,points,2,FALSE),"")/2</f>
        <v>2</v>
      </c>
      <c r="L20" s="55"/>
      <c r="M20" s="67"/>
      <c r="N20" s="55"/>
      <c r="O20" s="55"/>
      <c r="P20" s="55"/>
      <c r="Q20" s="55"/>
      <c r="R20" s="55"/>
      <c r="S20" s="67"/>
      <c r="T20" s="55"/>
      <c r="U20" s="67"/>
    </row>
    <row r="21" spans="2:21" x14ac:dyDescent="0.25">
      <c r="B21" s="68">
        <v>11</v>
      </c>
      <c r="C21" s="72" t="s">
        <v>461</v>
      </c>
      <c r="D21" s="38" t="s">
        <v>470</v>
      </c>
      <c r="E21" s="38">
        <f>SUM(G21,I21, K21, Q21)</f>
        <v>41</v>
      </c>
      <c r="F21" s="38">
        <v>10</v>
      </c>
      <c r="G21" s="53">
        <f>IFERROR(VLOOKUP(F21,points,3,FALSE),"")</f>
        <v>39</v>
      </c>
      <c r="H21" s="55"/>
      <c r="I21" s="53" t="str">
        <f>IFERROR(VLOOKUP(H21,points,2,FALSE),"")</f>
        <v/>
      </c>
      <c r="J21" s="119">
        <v>64</v>
      </c>
      <c r="K21" s="53">
        <f>IFERROR(VLOOKUP(J21,points,2,FALSE),"")/2</f>
        <v>2</v>
      </c>
      <c r="L21" s="55"/>
      <c r="M21" s="67"/>
      <c r="N21" s="55"/>
      <c r="O21" s="55"/>
      <c r="P21" s="55"/>
      <c r="Q21" s="55"/>
      <c r="R21" s="55"/>
      <c r="S21" s="67"/>
      <c r="T21" s="55"/>
      <c r="U21" s="67"/>
    </row>
    <row r="22" spans="2:21" x14ac:dyDescent="0.25">
      <c r="B22" s="68">
        <v>12</v>
      </c>
      <c r="C22" s="72" t="s">
        <v>463</v>
      </c>
      <c r="D22" s="38" t="s">
        <v>471</v>
      </c>
      <c r="E22" s="38">
        <f>SUM(G22,I22, K22, Q22)</f>
        <v>38</v>
      </c>
      <c r="F22" s="38">
        <v>12</v>
      </c>
      <c r="G22" s="53">
        <f>IFERROR(VLOOKUP(F22,points,3,FALSE),"")</f>
        <v>36</v>
      </c>
      <c r="H22" s="55"/>
      <c r="I22" s="53" t="str">
        <f>IFERROR(VLOOKUP(H22,points,2,FALSE),"")</f>
        <v/>
      </c>
      <c r="J22" s="119">
        <v>64</v>
      </c>
      <c r="K22" s="53">
        <f>IFERROR(VLOOKUP(J22,points,2,FALSE),"")/2</f>
        <v>2</v>
      </c>
      <c r="L22" s="55"/>
      <c r="M22" s="67"/>
      <c r="N22" s="55"/>
      <c r="O22" s="55"/>
      <c r="P22" s="55"/>
      <c r="Q22" s="55"/>
      <c r="R22" s="55"/>
      <c r="S22" s="67"/>
      <c r="T22" s="55"/>
      <c r="U22" s="67"/>
    </row>
    <row r="23" spans="2:21" x14ac:dyDescent="0.25">
      <c r="B23" s="68">
        <v>13</v>
      </c>
      <c r="C23" s="72" t="s">
        <v>462</v>
      </c>
      <c r="D23" s="38" t="s">
        <v>473</v>
      </c>
      <c r="E23" s="38">
        <f>SUM(G23,I23, K23, Q23)</f>
        <v>37.5</v>
      </c>
      <c r="F23" s="38">
        <v>11</v>
      </c>
      <c r="G23" s="53">
        <f>IFERROR(VLOOKUP(F23,points,3,FALSE),"")</f>
        <v>37.5</v>
      </c>
      <c r="H23" s="55"/>
      <c r="I23" s="53" t="str">
        <f>IFERROR(VLOOKUP(H23,points,2,FALSE),"")</f>
        <v/>
      </c>
      <c r="J23" s="55"/>
      <c r="K23" s="53"/>
      <c r="L23" s="55"/>
      <c r="M23" s="67"/>
      <c r="N23" s="55"/>
      <c r="O23" s="55"/>
      <c r="P23" s="55"/>
      <c r="Q23" s="55"/>
      <c r="R23" s="55"/>
      <c r="S23" s="67"/>
      <c r="T23" s="55"/>
      <c r="U23" s="67"/>
    </row>
    <row r="24" spans="2:21" x14ac:dyDescent="0.25">
      <c r="H24" s="62"/>
      <c r="I24" s="62"/>
      <c r="J24" s="62"/>
      <c r="K24" s="62"/>
      <c r="L24" s="62"/>
      <c r="M24" s="61"/>
      <c r="N24" s="61"/>
      <c r="O24" s="61"/>
      <c r="P24" s="61"/>
      <c r="Q24" s="61"/>
      <c r="R24" s="61"/>
      <c r="S24" s="61"/>
      <c r="T24" s="61"/>
      <c r="U24" s="61"/>
    </row>
    <row r="26" spans="2:21" x14ac:dyDescent="0.25">
      <c r="B26" s="27" t="s">
        <v>349</v>
      </c>
    </row>
    <row r="27" spans="2:21" x14ac:dyDescent="0.25">
      <c r="B27" s="114" t="s">
        <v>350</v>
      </c>
      <c r="C27" s="22" t="s">
        <v>351</v>
      </c>
    </row>
    <row r="28" spans="2:21" x14ac:dyDescent="0.25">
      <c r="B28" s="117" t="s">
        <v>350</v>
      </c>
      <c r="C28" s="22" t="s">
        <v>352</v>
      </c>
    </row>
    <row r="29" spans="2:21" x14ac:dyDescent="0.25">
      <c r="B29" s="28" t="s">
        <v>350</v>
      </c>
      <c r="C29" s="22" t="s">
        <v>353</v>
      </c>
    </row>
  </sheetData>
  <sortState ref="C11:K23">
    <sortCondition descending="1" ref="E11:E23"/>
  </sortState>
  <mergeCells count="13">
    <mergeCell ref="T9:U9"/>
    <mergeCell ref="R9:S9"/>
    <mergeCell ref="P9:Q9"/>
    <mergeCell ref="C6:D6"/>
    <mergeCell ref="N9:O9"/>
    <mergeCell ref="B9:B10"/>
    <mergeCell ref="C9:C10"/>
    <mergeCell ref="D9:D10"/>
    <mergeCell ref="E9:E10"/>
    <mergeCell ref="L9:M9"/>
    <mergeCell ref="H9:I9"/>
    <mergeCell ref="F9:G9"/>
    <mergeCell ref="J9:K9"/>
  </mergeCells>
  <pageMargins left="0" right="0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36"/>
  <sheetViews>
    <sheetView topLeftCell="A13" workbookViewId="0">
      <pane xSplit="3" topLeftCell="D1" activePane="topRight" state="frozen"/>
      <selection pane="topRight" activeCell="C11" sqref="C11:K30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8.140625" style="22" customWidth="1"/>
    <col min="4" max="4" width="15.85546875" style="22" customWidth="1"/>
    <col min="5" max="5" width="11.85546875" style="22" customWidth="1"/>
    <col min="6" max="9" width="7.85546875" style="17" customWidth="1"/>
    <col min="10" max="11" width="8.85546875" style="17"/>
    <col min="12" max="12" width="11" style="17" customWidth="1"/>
    <col min="13" max="19" width="8.85546875" style="22"/>
    <col min="20" max="20" width="11.42578125" style="22" customWidth="1"/>
    <col min="21" max="21" width="8.85546875" style="22"/>
    <col min="22" max="22" width="15.28515625" style="22" customWidth="1"/>
    <col min="23" max="23" width="13.7109375" style="22" customWidth="1"/>
    <col min="24" max="16384" width="8.85546875" style="22"/>
  </cols>
  <sheetData>
    <row r="3" spans="2:23" x14ac:dyDescent="0.25">
      <c r="B3" s="14" t="s">
        <v>374</v>
      </c>
      <c r="C3" s="14"/>
      <c r="D3" s="14"/>
      <c r="E3" s="14"/>
      <c r="F3" s="16"/>
    </row>
    <row r="4" spans="2:23" x14ac:dyDescent="0.25">
      <c r="B4" s="24" t="s">
        <v>373</v>
      </c>
      <c r="C4" s="14"/>
      <c r="D4" s="14"/>
      <c r="E4" s="14"/>
      <c r="F4" s="16"/>
    </row>
    <row r="6" spans="2:23" x14ac:dyDescent="0.25">
      <c r="C6" s="105"/>
      <c r="D6" s="105"/>
      <c r="E6" s="16"/>
      <c r="F6" s="16"/>
    </row>
    <row r="7" spans="2:23" x14ac:dyDescent="0.25">
      <c r="B7" s="25" t="s">
        <v>253</v>
      </c>
      <c r="C7" s="26"/>
    </row>
    <row r="9" spans="2:23" ht="15" customHeight="1" x14ac:dyDescent="0.25">
      <c r="B9" s="100" t="s">
        <v>348</v>
      </c>
      <c r="C9" s="101" t="s">
        <v>1</v>
      </c>
      <c r="D9" s="101" t="s">
        <v>2</v>
      </c>
      <c r="E9" s="106" t="s">
        <v>358</v>
      </c>
      <c r="F9" s="102" t="s">
        <v>345</v>
      </c>
      <c r="G9" s="102"/>
      <c r="H9" s="88" t="s">
        <v>509</v>
      </c>
      <c r="I9" s="89"/>
      <c r="J9" s="88" t="s">
        <v>513</v>
      </c>
      <c r="K9" s="89"/>
      <c r="L9" s="88"/>
      <c r="M9" s="89"/>
      <c r="N9" s="88"/>
      <c r="O9" s="89"/>
      <c r="P9" s="88"/>
      <c r="Q9" s="89"/>
      <c r="R9" s="98"/>
      <c r="S9" s="99"/>
      <c r="T9" s="88"/>
      <c r="U9" s="89"/>
      <c r="V9" s="88"/>
      <c r="W9" s="89"/>
    </row>
    <row r="10" spans="2:23" x14ac:dyDescent="0.25">
      <c r="B10" s="100"/>
      <c r="C10" s="101"/>
      <c r="D10" s="101"/>
      <c r="E10" s="107"/>
      <c r="F10" s="18" t="s">
        <v>348</v>
      </c>
      <c r="G10" s="19" t="s">
        <v>347</v>
      </c>
      <c r="H10" s="18" t="s">
        <v>348</v>
      </c>
      <c r="I10" s="19" t="s">
        <v>347</v>
      </c>
      <c r="J10" s="33" t="s">
        <v>348</v>
      </c>
      <c r="K10" s="40" t="s">
        <v>347</v>
      </c>
      <c r="L10" s="34" t="s">
        <v>348</v>
      </c>
      <c r="M10" s="40" t="s">
        <v>347</v>
      </c>
      <c r="N10" s="44" t="s">
        <v>348</v>
      </c>
      <c r="O10" s="43" t="s">
        <v>347</v>
      </c>
      <c r="P10" s="46" t="s">
        <v>348</v>
      </c>
      <c r="Q10" s="45" t="s">
        <v>347</v>
      </c>
      <c r="R10" s="48" t="s">
        <v>348</v>
      </c>
      <c r="S10" s="47" t="s">
        <v>347</v>
      </c>
      <c r="T10" s="50" t="s">
        <v>348</v>
      </c>
      <c r="U10" s="49" t="s">
        <v>347</v>
      </c>
      <c r="V10" s="66" t="s">
        <v>348</v>
      </c>
      <c r="W10" s="65" t="s">
        <v>347</v>
      </c>
    </row>
    <row r="11" spans="2:23" x14ac:dyDescent="0.25">
      <c r="B11" s="85">
        <v>1</v>
      </c>
      <c r="C11" s="72" t="s">
        <v>254</v>
      </c>
      <c r="D11" s="38" t="s">
        <v>255</v>
      </c>
      <c r="E11" s="38">
        <f>SUM(G11,I11, K11, Q11)</f>
        <v>290.25</v>
      </c>
      <c r="F11" s="38">
        <v>1</v>
      </c>
      <c r="G11" s="52">
        <f>IFERROR(VLOOKUP(F11,points,3,FALSE),"")</f>
        <v>270</v>
      </c>
      <c r="H11" s="54">
        <v>13</v>
      </c>
      <c r="I11" s="52">
        <f>IFERROR(VLOOKUP(H11,points,2,FALSE),"")</f>
        <v>17.25</v>
      </c>
      <c r="J11" s="119">
        <v>32</v>
      </c>
      <c r="K11" s="52">
        <f>IFERROR(VLOOKUP(J11,points,2,FALSE),"")/2</f>
        <v>3</v>
      </c>
      <c r="L11" s="55"/>
      <c r="M11" s="67"/>
      <c r="N11" s="55"/>
      <c r="O11" s="54"/>
      <c r="P11" s="55"/>
      <c r="Q11" s="54"/>
      <c r="R11" s="73"/>
      <c r="S11" s="73"/>
      <c r="T11" s="55"/>
      <c r="U11" s="67"/>
      <c r="V11" s="55"/>
      <c r="W11" s="67"/>
    </row>
    <row r="12" spans="2:23" x14ac:dyDescent="0.25">
      <c r="B12" s="85">
        <v>2</v>
      </c>
      <c r="C12" s="72" t="s">
        <v>231</v>
      </c>
      <c r="D12" s="38" t="s">
        <v>232</v>
      </c>
      <c r="E12" s="38">
        <f>SUM(G12,I12, K12, Q12)</f>
        <v>195</v>
      </c>
      <c r="F12" s="38">
        <v>2</v>
      </c>
      <c r="G12" s="52">
        <f>IFERROR(VLOOKUP(F12,points,3,FALSE),"")</f>
        <v>180</v>
      </c>
      <c r="H12" s="54">
        <v>20</v>
      </c>
      <c r="I12" s="52">
        <f>IFERROR(VLOOKUP(H12,points,2,FALSE),"")</f>
        <v>9</v>
      </c>
      <c r="J12" s="55">
        <v>32</v>
      </c>
      <c r="K12" s="52">
        <f>IFERROR(VLOOKUP(J12,points,2,FALSE),"")</f>
        <v>6</v>
      </c>
      <c r="L12" s="55"/>
      <c r="M12" s="67"/>
      <c r="N12" s="55"/>
      <c r="O12" s="54"/>
      <c r="P12" s="55"/>
      <c r="Q12" s="54"/>
      <c r="R12" s="54"/>
      <c r="S12" s="54"/>
      <c r="T12" s="55"/>
      <c r="U12" s="67"/>
      <c r="V12" s="55"/>
      <c r="W12" s="67"/>
    </row>
    <row r="13" spans="2:23" x14ac:dyDescent="0.25">
      <c r="B13" s="85">
        <v>3</v>
      </c>
      <c r="C13" s="72" t="s">
        <v>264</v>
      </c>
      <c r="D13" s="38" t="s">
        <v>265</v>
      </c>
      <c r="E13" s="38">
        <f>SUM(G13,I13, K13, Q13)</f>
        <v>155.75</v>
      </c>
      <c r="F13" s="38">
        <v>3</v>
      </c>
      <c r="G13" s="52">
        <f>IFERROR(VLOOKUP(F13,points,3,FALSE),"")</f>
        <v>135</v>
      </c>
      <c r="H13" s="54">
        <v>29</v>
      </c>
      <c r="I13" s="52">
        <f>IFERROR(VLOOKUP(H13,points,2,FALSE),"")</f>
        <v>6.5</v>
      </c>
      <c r="J13" s="55">
        <v>16</v>
      </c>
      <c r="K13" s="52">
        <f>IFERROR(VLOOKUP(J13,points,2,FALSE),"")</f>
        <v>14.25</v>
      </c>
      <c r="L13" s="55"/>
      <c r="M13" s="67"/>
      <c r="N13" s="55"/>
      <c r="O13" s="54"/>
      <c r="P13" s="55"/>
      <c r="Q13" s="54"/>
      <c r="R13" s="54"/>
      <c r="S13" s="54"/>
      <c r="T13" s="55"/>
      <c r="U13" s="67"/>
      <c r="V13" s="55"/>
      <c r="W13" s="67"/>
    </row>
    <row r="14" spans="2:23" x14ac:dyDescent="0.25">
      <c r="B14" s="85">
        <v>4</v>
      </c>
      <c r="C14" s="72" t="s">
        <v>260</v>
      </c>
      <c r="D14" s="38" t="s">
        <v>261</v>
      </c>
      <c r="E14" s="38">
        <f>SUM(G14,I14, K14, Q14)</f>
        <v>108.5</v>
      </c>
      <c r="F14" s="38">
        <v>4</v>
      </c>
      <c r="G14" s="52">
        <f>IFERROR(VLOOKUP(F14,points,3,FALSE),"")</f>
        <v>100.5</v>
      </c>
      <c r="H14" s="54">
        <v>49</v>
      </c>
      <c r="I14" s="52">
        <f>IFERROR(VLOOKUP(H14,points,2,FALSE),"")</f>
        <v>4</v>
      </c>
      <c r="J14" s="55">
        <v>64</v>
      </c>
      <c r="K14" s="52">
        <f>IFERROR(VLOOKUP(J14,points,2,FALSE),"")</f>
        <v>4</v>
      </c>
      <c r="L14" s="55"/>
      <c r="M14" s="67"/>
      <c r="N14" s="55"/>
      <c r="O14" s="54"/>
      <c r="P14" s="55"/>
      <c r="Q14" s="54"/>
      <c r="R14" s="54"/>
      <c r="S14" s="54"/>
      <c r="T14" s="55"/>
      <c r="U14" s="67"/>
      <c r="V14" s="55"/>
      <c r="W14" s="67"/>
    </row>
    <row r="15" spans="2:23" x14ac:dyDescent="0.25">
      <c r="B15" s="85">
        <v>5</v>
      </c>
      <c r="C15" s="72" t="s">
        <v>278</v>
      </c>
      <c r="D15" s="38" t="s">
        <v>279</v>
      </c>
      <c r="E15" s="38">
        <f>SUM(G15,I15, K15, Q15)</f>
        <v>91</v>
      </c>
      <c r="F15" s="38">
        <v>5</v>
      </c>
      <c r="G15" s="52">
        <f>IFERROR(VLOOKUP(F15,points,3,FALSE),"")</f>
        <v>81</v>
      </c>
      <c r="H15" s="54">
        <v>33</v>
      </c>
      <c r="I15" s="52">
        <f>IFERROR(VLOOKUP(H15,points,2,FALSE),"")</f>
        <v>4</v>
      </c>
      <c r="J15" s="55">
        <v>32</v>
      </c>
      <c r="K15" s="52">
        <f>IFERROR(VLOOKUP(J15,points,2,FALSE),"")</f>
        <v>6</v>
      </c>
      <c r="L15" s="55"/>
      <c r="M15" s="67"/>
      <c r="N15" s="55"/>
      <c r="O15" s="54"/>
      <c r="P15" s="55"/>
      <c r="Q15" s="54"/>
      <c r="R15" s="73"/>
      <c r="S15" s="73"/>
      <c r="T15" s="55"/>
      <c r="U15" s="67"/>
      <c r="V15" s="55"/>
      <c r="W15" s="67"/>
    </row>
    <row r="16" spans="2:23" x14ac:dyDescent="0.25">
      <c r="B16" s="85">
        <v>6</v>
      </c>
      <c r="C16" s="72" t="s">
        <v>233</v>
      </c>
      <c r="D16" s="38" t="s">
        <v>234</v>
      </c>
      <c r="E16" s="38">
        <f>SUM(G16,I16, K16, Q16)</f>
        <v>84.75</v>
      </c>
      <c r="F16" s="38">
        <v>9</v>
      </c>
      <c r="G16" s="52">
        <f>IFERROR(VLOOKUP(F16,points,3,FALSE),"")</f>
        <v>45</v>
      </c>
      <c r="H16" s="118">
        <v>3</v>
      </c>
      <c r="I16" s="52">
        <v>33.75</v>
      </c>
      <c r="J16" s="55">
        <v>32</v>
      </c>
      <c r="K16" s="52">
        <f>IFERROR(VLOOKUP(J16,points,2,FALSE),"")</f>
        <v>6</v>
      </c>
      <c r="L16" s="55"/>
      <c r="M16" s="67"/>
      <c r="N16" s="55"/>
      <c r="O16" s="54"/>
      <c r="P16" s="55"/>
      <c r="Q16" s="54"/>
      <c r="R16" s="54"/>
      <c r="S16" s="54"/>
      <c r="T16" s="55"/>
      <c r="U16" s="67"/>
      <c r="V16" s="55"/>
      <c r="W16" s="67"/>
    </row>
    <row r="17" spans="2:23" x14ac:dyDescent="0.25">
      <c r="B17" s="85">
        <v>7</v>
      </c>
      <c r="C17" s="72" t="s">
        <v>474</v>
      </c>
      <c r="D17" s="38" t="s">
        <v>482</v>
      </c>
      <c r="E17" s="38">
        <f>SUM(G17,I17, K17, Q17)</f>
        <v>82.6</v>
      </c>
      <c r="F17" s="38">
        <v>6</v>
      </c>
      <c r="G17" s="52">
        <f>IFERROR(VLOOKUP(F17,points,3,FALSE),"")</f>
        <v>72</v>
      </c>
      <c r="H17" s="54">
        <v>30</v>
      </c>
      <c r="I17" s="52">
        <f>IFERROR(VLOOKUP(H17,points,2,FALSE),"")</f>
        <v>6.6</v>
      </c>
      <c r="J17" s="55">
        <v>64</v>
      </c>
      <c r="K17" s="52">
        <f>IFERROR(VLOOKUP(J17,points,2,FALSE),"")</f>
        <v>4</v>
      </c>
      <c r="L17" s="55"/>
      <c r="M17" s="67"/>
      <c r="N17" s="55"/>
      <c r="O17" s="54"/>
      <c r="P17" s="55"/>
      <c r="Q17" s="54"/>
      <c r="R17" s="73"/>
      <c r="S17" s="73"/>
      <c r="T17" s="55"/>
      <c r="U17" s="67"/>
      <c r="V17" s="55"/>
      <c r="W17" s="67"/>
    </row>
    <row r="18" spans="2:23" x14ac:dyDescent="0.25">
      <c r="B18" s="85">
        <v>8</v>
      </c>
      <c r="C18" s="72" t="s">
        <v>241</v>
      </c>
      <c r="D18" s="38" t="s">
        <v>242</v>
      </c>
      <c r="E18" s="38">
        <f>SUM(G18,I18, K18, Q18)</f>
        <v>74.5</v>
      </c>
      <c r="F18" s="38">
        <v>7</v>
      </c>
      <c r="G18" s="52">
        <f>IFERROR(VLOOKUP(F18,points,3,FALSE),"")</f>
        <v>64.5</v>
      </c>
      <c r="H18" s="54">
        <v>49</v>
      </c>
      <c r="I18" s="52">
        <f>IFERROR(VLOOKUP(H18,points,2,FALSE),"")</f>
        <v>4</v>
      </c>
      <c r="J18" s="55">
        <v>32</v>
      </c>
      <c r="K18" s="52">
        <f>IFERROR(VLOOKUP(J18,points,2,FALSE),"")</f>
        <v>6</v>
      </c>
      <c r="L18" s="55"/>
      <c r="M18" s="67"/>
      <c r="N18" s="55"/>
      <c r="O18" s="54"/>
      <c r="P18" s="55"/>
      <c r="Q18" s="54"/>
      <c r="R18" s="54"/>
      <c r="S18" s="54"/>
      <c r="T18" s="55"/>
      <c r="U18" s="67"/>
      <c r="V18" s="55"/>
      <c r="W18" s="67"/>
    </row>
    <row r="19" spans="2:23" x14ac:dyDescent="0.25">
      <c r="B19" s="85">
        <v>9</v>
      </c>
      <c r="C19" s="72" t="s">
        <v>239</v>
      </c>
      <c r="D19" s="38" t="s">
        <v>240</v>
      </c>
      <c r="E19" s="38">
        <f>SUM(G19,I19, K19, Q19)</f>
        <v>62</v>
      </c>
      <c r="F19" s="38">
        <v>8</v>
      </c>
      <c r="G19" s="52">
        <f>IFERROR(VLOOKUP(F19,points,3,FALSE),"")</f>
        <v>54</v>
      </c>
      <c r="H19" s="54">
        <v>45</v>
      </c>
      <c r="I19" s="52">
        <f>IFERROR(VLOOKUP(H19,points,2,FALSE),"")</f>
        <v>4</v>
      </c>
      <c r="J19" s="55">
        <v>64</v>
      </c>
      <c r="K19" s="52">
        <f>IFERROR(VLOOKUP(J19,points,2,FALSE),"")</f>
        <v>4</v>
      </c>
      <c r="L19" s="55"/>
      <c r="M19" s="67"/>
      <c r="N19" s="55"/>
      <c r="O19" s="54"/>
      <c r="P19" s="55"/>
      <c r="Q19" s="54"/>
      <c r="R19" s="54"/>
      <c r="S19" s="54"/>
      <c r="T19" s="55"/>
      <c r="U19" s="67"/>
      <c r="V19" s="55"/>
      <c r="W19" s="67"/>
    </row>
    <row r="20" spans="2:23" x14ac:dyDescent="0.25">
      <c r="B20" s="85">
        <v>10</v>
      </c>
      <c r="C20" s="72" t="s">
        <v>475</v>
      </c>
      <c r="D20" s="38" t="s">
        <v>277</v>
      </c>
      <c r="E20" s="38">
        <f>SUM(G20,I20, K20, Q20)</f>
        <v>49</v>
      </c>
      <c r="F20" s="38">
        <v>10</v>
      </c>
      <c r="G20" s="52">
        <f>IFERROR(VLOOKUP(F20,points,3,FALSE),"")</f>
        <v>39</v>
      </c>
      <c r="H20" s="54">
        <v>41</v>
      </c>
      <c r="I20" s="52">
        <f>IFERROR(VLOOKUP(H20,points,2,FALSE),"")</f>
        <v>4</v>
      </c>
      <c r="J20" s="55">
        <v>32</v>
      </c>
      <c r="K20" s="52">
        <f>IFERROR(VLOOKUP(J20,points,2,FALSE),"")</f>
        <v>6</v>
      </c>
      <c r="L20" s="55"/>
      <c r="M20" s="67"/>
      <c r="N20" s="55"/>
      <c r="O20" s="54"/>
      <c r="P20" s="55"/>
      <c r="Q20" s="54"/>
      <c r="R20" s="54"/>
      <c r="S20" s="54"/>
      <c r="T20" s="55"/>
      <c r="U20" s="67"/>
      <c r="V20" s="55"/>
      <c r="W20" s="67"/>
    </row>
    <row r="21" spans="2:23" x14ac:dyDescent="0.25">
      <c r="B21" s="85">
        <v>11</v>
      </c>
      <c r="C21" s="72" t="s">
        <v>245</v>
      </c>
      <c r="D21" s="38" t="s">
        <v>246</v>
      </c>
      <c r="E21" s="38">
        <f>SUM(G21,I21, K21, Q21)</f>
        <v>44</v>
      </c>
      <c r="F21" s="38">
        <v>12</v>
      </c>
      <c r="G21" s="52">
        <f>IFERROR(VLOOKUP(F21,points,3,FALSE),"")</f>
        <v>36</v>
      </c>
      <c r="H21" s="54">
        <v>45</v>
      </c>
      <c r="I21" s="52">
        <f>IFERROR(VLOOKUP(H21,points,2,FALSE),"")</f>
        <v>4</v>
      </c>
      <c r="J21" s="55">
        <v>64</v>
      </c>
      <c r="K21" s="52">
        <f>IFERROR(VLOOKUP(J21,points,2,FALSE),"")</f>
        <v>4</v>
      </c>
      <c r="L21" s="55"/>
      <c r="M21" s="67"/>
      <c r="N21" s="55"/>
      <c r="O21" s="54"/>
      <c r="P21" s="55"/>
      <c r="Q21" s="54"/>
      <c r="R21" s="73"/>
      <c r="S21" s="73"/>
      <c r="T21" s="55"/>
      <c r="U21" s="67"/>
      <c r="V21" s="55"/>
      <c r="W21" s="67"/>
    </row>
    <row r="22" spans="2:23" x14ac:dyDescent="0.25">
      <c r="B22" s="85">
        <v>12</v>
      </c>
      <c r="C22" s="72" t="s">
        <v>243</v>
      </c>
      <c r="D22" s="38" t="s">
        <v>244</v>
      </c>
      <c r="E22" s="38">
        <f>SUM(G22,I22, K22, Q22)</f>
        <v>41.5</v>
      </c>
      <c r="F22" s="38">
        <v>11</v>
      </c>
      <c r="G22" s="52">
        <f>IFERROR(VLOOKUP(F22,points,3,FALSE),"")</f>
        <v>37.5</v>
      </c>
      <c r="H22" s="54"/>
      <c r="I22" s="52" t="str">
        <f>IFERROR(VLOOKUP(H22,points,2,FALSE),"")</f>
        <v/>
      </c>
      <c r="J22" s="55">
        <v>64</v>
      </c>
      <c r="K22" s="52">
        <f>IFERROR(VLOOKUP(J22,points,2,FALSE),"")</f>
        <v>4</v>
      </c>
      <c r="L22" s="55"/>
      <c r="M22" s="67"/>
      <c r="N22" s="55"/>
      <c r="O22" s="54"/>
      <c r="P22" s="55"/>
      <c r="Q22" s="54"/>
      <c r="R22" s="55"/>
      <c r="S22" s="55"/>
      <c r="T22" s="55"/>
      <c r="U22" s="67"/>
      <c r="V22" s="55"/>
      <c r="W22" s="67"/>
    </row>
    <row r="23" spans="2:23" x14ac:dyDescent="0.25">
      <c r="B23" s="85">
        <v>13</v>
      </c>
      <c r="C23" s="72" t="s">
        <v>247</v>
      </c>
      <c r="D23" s="38" t="s">
        <v>248</v>
      </c>
      <c r="E23" s="38">
        <f>SUM(G23,I23, K23, Q23)</f>
        <v>39.5</v>
      </c>
      <c r="F23" s="38">
        <v>15</v>
      </c>
      <c r="G23" s="52">
        <f>IFERROR(VLOOKUP(F23,points,3,FALSE),"")</f>
        <v>31.5</v>
      </c>
      <c r="H23" s="54">
        <v>45</v>
      </c>
      <c r="I23" s="52">
        <f>IFERROR(VLOOKUP(H23,points,2,FALSE),"")</f>
        <v>4</v>
      </c>
      <c r="J23" s="55">
        <v>64</v>
      </c>
      <c r="K23" s="52">
        <f>IFERROR(VLOOKUP(J23,points,2,FALSE),"")</f>
        <v>4</v>
      </c>
      <c r="L23" s="55"/>
      <c r="M23" s="67"/>
      <c r="N23" s="55"/>
      <c r="O23" s="54"/>
      <c r="P23" s="55"/>
      <c r="Q23" s="54"/>
      <c r="R23" s="55"/>
      <c r="S23" s="55"/>
      <c r="T23" s="55"/>
      <c r="U23" s="67"/>
      <c r="V23" s="55"/>
      <c r="W23" s="67"/>
    </row>
    <row r="24" spans="2:23" x14ac:dyDescent="0.25">
      <c r="B24" s="85">
        <v>14</v>
      </c>
      <c r="C24" s="72" t="s">
        <v>476</v>
      </c>
      <c r="D24" s="38" t="s">
        <v>483</v>
      </c>
      <c r="E24" s="38">
        <f>SUM(G24,I24, K24, Q24)</f>
        <v>37</v>
      </c>
      <c r="F24" s="38">
        <v>14</v>
      </c>
      <c r="G24" s="52">
        <f>IFERROR(VLOOKUP(F24,points,3,FALSE),"")</f>
        <v>33</v>
      </c>
      <c r="H24" s="54"/>
      <c r="I24" s="52" t="str">
        <f>IFERROR(VLOOKUP(H24,points,2,FALSE),"")</f>
        <v/>
      </c>
      <c r="J24" s="55">
        <v>64</v>
      </c>
      <c r="K24" s="52">
        <f>IFERROR(VLOOKUP(J24,points,2,FALSE),"")</f>
        <v>4</v>
      </c>
      <c r="L24" s="55"/>
      <c r="M24" s="67"/>
      <c r="N24" s="55"/>
      <c r="O24" s="54"/>
      <c r="P24" s="55"/>
      <c r="Q24" s="54"/>
      <c r="R24" s="67"/>
      <c r="S24" s="67"/>
      <c r="T24" s="55"/>
      <c r="U24" s="67"/>
      <c r="V24" s="55"/>
      <c r="W24" s="67"/>
    </row>
    <row r="25" spans="2:23" x14ac:dyDescent="0.25">
      <c r="B25" s="85">
        <v>15</v>
      </c>
      <c r="C25" s="72" t="s">
        <v>280</v>
      </c>
      <c r="D25" s="38" t="s">
        <v>281</v>
      </c>
      <c r="E25" s="38">
        <f>SUM(G25,I25, K25, Q25)</f>
        <v>34.5</v>
      </c>
      <c r="F25" s="38">
        <v>13</v>
      </c>
      <c r="G25" s="52">
        <f>IFERROR(VLOOKUP(F25,points,3,FALSE),"")</f>
        <v>34.5</v>
      </c>
      <c r="H25" s="54"/>
      <c r="I25" s="52" t="str">
        <f>IFERROR(VLOOKUP(H25,points,2,FALSE),"")</f>
        <v/>
      </c>
      <c r="J25" s="55"/>
      <c r="K25" s="52"/>
      <c r="L25" s="55"/>
      <c r="M25" s="67"/>
      <c r="N25" s="55"/>
      <c r="O25" s="54"/>
      <c r="P25" s="55"/>
      <c r="Q25" s="54"/>
      <c r="R25" s="67"/>
      <c r="S25" s="67"/>
      <c r="T25" s="55"/>
      <c r="U25" s="67"/>
      <c r="V25" s="55"/>
      <c r="W25" s="67"/>
    </row>
    <row r="26" spans="2:23" x14ac:dyDescent="0.25">
      <c r="B26" s="85">
        <v>16</v>
      </c>
      <c r="C26" s="72" t="s">
        <v>477</v>
      </c>
      <c r="D26" s="38" t="s">
        <v>485</v>
      </c>
      <c r="E26" s="38">
        <f>SUM(G26,I26, K26, Q26)</f>
        <v>28.5</v>
      </c>
      <c r="F26" s="38">
        <v>16</v>
      </c>
      <c r="G26" s="52">
        <f>IFERROR(VLOOKUP(F26,points,3,FALSE),"")</f>
        <v>28.5</v>
      </c>
      <c r="H26" s="54"/>
      <c r="I26" s="52" t="str">
        <f>IFERROR(VLOOKUP(H26,points,2,FALSE),"")</f>
        <v/>
      </c>
      <c r="J26" s="55"/>
      <c r="K26" s="52"/>
      <c r="L26" s="55"/>
      <c r="M26" s="67"/>
      <c r="N26" s="55"/>
      <c r="O26" s="54"/>
      <c r="P26" s="55"/>
      <c r="Q26" s="54"/>
      <c r="R26" s="55"/>
      <c r="S26" s="67"/>
      <c r="T26" s="55"/>
      <c r="U26" s="67"/>
      <c r="V26" s="67"/>
      <c r="W26" s="67"/>
    </row>
    <row r="27" spans="2:23" x14ac:dyDescent="0.25">
      <c r="B27" s="85">
        <v>17</v>
      </c>
      <c r="C27" s="72" t="s">
        <v>478</v>
      </c>
      <c r="D27" s="38" t="s">
        <v>484</v>
      </c>
      <c r="E27" s="38">
        <f>SUM(G27,I27, K27, Q27)</f>
        <v>22.5</v>
      </c>
      <c r="F27" s="38">
        <v>17</v>
      </c>
      <c r="G27" s="52">
        <f>IFERROR(VLOOKUP(F27,points,3,FALSE),"")</f>
        <v>22.5</v>
      </c>
      <c r="H27" s="54"/>
      <c r="I27" s="52" t="str">
        <f>IFERROR(VLOOKUP(H27,points,2,FALSE),"")</f>
        <v/>
      </c>
      <c r="J27" s="55"/>
      <c r="K27" s="52"/>
      <c r="L27" s="55"/>
      <c r="M27" s="67"/>
      <c r="N27" s="55"/>
      <c r="O27" s="54"/>
      <c r="P27" s="55"/>
      <c r="Q27" s="54"/>
      <c r="R27" s="67"/>
      <c r="S27" s="67"/>
      <c r="T27" s="55"/>
      <c r="U27" s="67"/>
      <c r="V27" s="55"/>
      <c r="W27" s="67"/>
    </row>
    <row r="28" spans="2:23" x14ac:dyDescent="0.25">
      <c r="B28" s="85">
        <v>18</v>
      </c>
      <c r="C28" s="72" t="s">
        <v>481</v>
      </c>
      <c r="D28" s="38" t="s">
        <v>487</v>
      </c>
      <c r="E28" s="38">
        <f>SUM(G28,I28, K28, Q28)</f>
        <v>22</v>
      </c>
      <c r="F28" s="38">
        <v>20</v>
      </c>
      <c r="G28" s="52">
        <f>IFERROR(VLOOKUP(F28,points,3,FALSE),"")</f>
        <v>18</v>
      </c>
      <c r="H28" s="55"/>
      <c r="I28" s="52" t="str">
        <f>IFERROR(VLOOKUP(H28,points,2,FALSE),"")</f>
        <v/>
      </c>
      <c r="J28" s="55">
        <v>64</v>
      </c>
      <c r="K28" s="53">
        <f>IFERROR(VLOOKUP(J28,points,2,FALSE),"")</f>
        <v>4</v>
      </c>
      <c r="L28" s="55"/>
      <c r="M28" s="67"/>
      <c r="N28" s="55"/>
      <c r="O28" s="55"/>
      <c r="P28" s="55"/>
      <c r="Q28" s="55"/>
      <c r="R28" s="67"/>
      <c r="S28" s="67"/>
      <c r="T28" s="55"/>
      <c r="U28" s="67"/>
      <c r="V28" s="55"/>
      <c r="W28" s="67"/>
    </row>
    <row r="29" spans="2:23" x14ac:dyDescent="0.25">
      <c r="B29" s="85">
        <v>19</v>
      </c>
      <c r="C29" s="72" t="s">
        <v>479</v>
      </c>
      <c r="D29" s="38" t="s">
        <v>486</v>
      </c>
      <c r="E29" s="38">
        <f>SUM(G29,I29, K29, Q29)</f>
        <v>21</v>
      </c>
      <c r="F29" s="38">
        <v>18</v>
      </c>
      <c r="G29" s="52">
        <f>IFERROR(VLOOKUP(F29,points,3,FALSE),"")</f>
        <v>21</v>
      </c>
      <c r="H29" s="55"/>
      <c r="I29" s="52" t="str">
        <f>IFERROR(VLOOKUP(H29,points,2,FALSE),"")</f>
        <v/>
      </c>
      <c r="J29" s="55"/>
      <c r="K29" s="53"/>
      <c r="L29" s="55"/>
      <c r="M29" s="67"/>
      <c r="N29" s="55"/>
      <c r="O29" s="55"/>
      <c r="P29" s="55"/>
      <c r="Q29" s="55"/>
      <c r="R29" s="67"/>
      <c r="S29" s="67"/>
      <c r="T29" s="55"/>
      <c r="U29" s="67"/>
      <c r="V29" s="55"/>
      <c r="W29" s="67"/>
    </row>
    <row r="30" spans="2:23" x14ac:dyDescent="0.25">
      <c r="B30" s="85">
        <v>20</v>
      </c>
      <c r="C30" s="72" t="s">
        <v>480</v>
      </c>
      <c r="D30" s="38" t="s">
        <v>488</v>
      </c>
      <c r="E30" s="38">
        <f>SUM(G30,I30, K30, Q30)</f>
        <v>19.5</v>
      </c>
      <c r="F30" s="38">
        <v>19</v>
      </c>
      <c r="G30" s="52">
        <f>IFERROR(VLOOKUP(F30,points,3,FALSE),"")</f>
        <v>19.5</v>
      </c>
      <c r="H30" s="55"/>
      <c r="I30" s="52" t="str">
        <f>IFERROR(VLOOKUP(H30,points,2,FALSE),"")</f>
        <v/>
      </c>
      <c r="J30" s="55"/>
      <c r="K30" s="52"/>
      <c r="L30" s="55"/>
      <c r="M30" s="67"/>
      <c r="N30" s="55"/>
      <c r="O30" s="55"/>
      <c r="P30" s="55"/>
      <c r="Q30" s="55"/>
      <c r="R30" s="67"/>
      <c r="S30" s="67"/>
      <c r="T30" s="55"/>
      <c r="U30" s="67"/>
      <c r="V30" s="55"/>
      <c r="W30" s="67"/>
    </row>
    <row r="31" spans="2:23" x14ac:dyDescent="0.25">
      <c r="B31" s="51"/>
      <c r="C31" s="56"/>
      <c r="D31" s="57"/>
      <c r="E31" s="35"/>
      <c r="F31" s="57"/>
      <c r="G31" s="35"/>
      <c r="H31" s="35"/>
      <c r="I31" s="35"/>
      <c r="J31" s="35"/>
      <c r="K31" s="35"/>
      <c r="L31" s="35"/>
      <c r="M31" s="36"/>
      <c r="N31" s="35"/>
      <c r="O31" s="35"/>
      <c r="P31" s="35"/>
      <c r="Q31" s="35"/>
    </row>
    <row r="32" spans="2:23" x14ac:dyDescent="0.25">
      <c r="C32" s="61"/>
    </row>
    <row r="33" spans="2:3" x14ac:dyDescent="0.25">
      <c r="B33" s="27" t="s">
        <v>349</v>
      </c>
    </row>
    <row r="34" spans="2:3" x14ac:dyDescent="0.25">
      <c r="B34" s="114" t="s">
        <v>350</v>
      </c>
      <c r="C34" s="22" t="s">
        <v>351</v>
      </c>
    </row>
    <row r="35" spans="2:3" x14ac:dyDescent="0.25">
      <c r="B35" s="117" t="s">
        <v>350</v>
      </c>
      <c r="C35" s="22" t="s">
        <v>352</v>
      </c>
    </row>
    <row r="36" spans="2:3" x14ac:dyDescent="0.25">
      <c r="B36" s="28" t="s">
        <v>350</v>
      </c>
      <c r="C36" s="22" t="s">
        <v>353</v>
      </c>
    </row>
  </sheetData>
  <sortState ref="C11:K30">
    <sortCondition descending="1" ref="E11:E30"/>
  </sortState>
  <mergeCells count="14">
    <mergeCell ref="V9:W9"/>
    <mergeCell ref="T9:U9"/>
    <mergeCell ref="F9:G9"/>
    <mergeCell ref="R9:S9"/>
    <mergeCell ref="C6:D6"/>
    <mergeCell ref="B9:B10"/>
    <mergeCell ref="C9:C10"/>
    <mergeCell ref="D9:D10"/>
    <mergeCell ref="E9:E10"/>
    <mergeCell ref="P9:Q9"/>
    <mergeCell ref="N9:O9"/>
    <mergeCell ref="L9:M9"/>
    <mergeCell ref="J9:K9"/>
    <mergeCell ref="H9:I9"/>
  </mergeCells>
  <pageMargins left="0" right="0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37"/>
  <sheetViews>
    <sheetView topLeftCell="A10" workbookViewId="0">
      <pane xSplit="3" topLeftCell="D1" activePane="topRight" state="frozen"/>
      <selection pane="topRight" activeCell="C11" sqref="C11:K31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41.85546875" style="22" customWidth="1"/>
    <col min="4" max="4" width="13.28515625" style="22" customWidth="1"/>
    <col min="5" max="5" width="10.85546875" style="22" customWidth="1"/>
    <col min="6" max="9" width="7.85546875" style="17" customWidth="1"/>
    <col min="10" max="11" width="8.85546875" style="17"/>
    <col min="12" max="12" width="10.42578125" style="17" customWidth="1"/>
    <col min="13" max="13" width="9.7109375" style="22" customWidth="1"/>
    <col min="14" max="19" width="8.85546875" style="22"/>
    <col min="20" max="20" width="10.140625" style="22" customWidth="1"/>
    <col min="21" max="21" width="10.28515625" style="22" customWidth="1"/>
    <col min="22" max="22" width="11" style="22" customWidth="1"/>
    <col min="23" max="23" width="8.85546875" style="22"/>
    <col min="24" max="24" width="15.7109375" style="22" customWidth="1"/>
    <col min="25" max="25" width="13" style="22" customWidth="1"/>
    <col min="26" max="26" width="17.42578125" style="22" customWidth="1"/>
    <col min="27" max="27" width="9.85546875" style="22" customWidth="1"/>
    <col min="28" max="16384" width="8.85546875" style="22"/>
  </cols>
  <sheetData>
    <row r="3" spans="2:27" x14ac:dyDescent="0.25">
      <c r="B3" s="14" t="s">
        <v>374</v>
      </c>
      <c r="C3" s="15"/>
      <c r="D3" s="14"/>
      <c r="E3" s="14"/>
      <c r="F3" s="16"/>
    </row>
    <row r="4" spans="2:27" x14ac:dyDescent="0.25">
      <c r="B4" s="24" t="s">
        <v>373</v>
      </c>
      <c r="C4" s="14"/>
      <c r="D4" s="14"/>
      <c r="E4" s="14"/>
      <c r="F4" s="16"/>
    </row>
    <row r="6" spans="2:27" x14ac:dyDescent="0.25">
      <c r="C6" s="105"/>
      <c r="D6" s="105"/>
      <c r="E6" s="16"/>
      <c r="F6" s="16"/>
    </row>
    <row r="7" spans="2:27" x14ac:dyDescent="0.25">
      <c r="B7" s="25" t="s">
        <v>282</v>
      </c>
      <c r="C7" s="26"/>
    </row>
    <row r="9" spans="2:27" ht="15" customHeight="1" x14ac:dyDescent="0.25">
      <c r="B9" s="100" t="s">
        <v>348</v>
      </c>
      <c r="C9" s="101" t="s">
        <v>1</v>
      </c>
      <c r="D9" s="101" t="s">
        <v>2</v>
      </c>
      <c r="E9" s="106" t="s">
        <v>358</v>
      </c>
      <c r="F9" s="102" t="s">
        <v>345</v>
      </c>
      <c r="G9" s="102"/>
      <c r="H9" s="88" t="s">
        <v>509</v>
      </c>
      <c r="I9" s="89"/>
      <c r="J9" s="88" t="s">
        <v>513</v>
      </c>
      <c r="K9" s="89"/>
      <c r="L9" s="88"/>
      <c r="M9" s="89"/>
      <c r="N9" s="88"/>
      <c r="O9" s="89"/>
      <c r="P9" s="88"/>
      <c r="Q9" s="89"/>
      <c r="R9" s="98"/>
      <c r="S9" s="99"/>
      <c r="T9" s="88"/>
      <c r="U9" s="89"/>
      <c r="V9" s="88"/>
      <c r="W9" s="89"/>
      <c r="X9" s="88"/>
      <c r="Y9" s="89"/>
      <c r="Z9" s="88"/>
      <c r="AA9" s="89"/>
    </row>
    <row r="10" spans="2:27" x14ac:dyDescent="0.25">
      <c r="B10" s="100"/>
      <c r="C10" s="101"/>
      <c r="D10" s="101"/>
      <c r="E10" s="107"/>
      <c r="F10" s="18" t="s">
        <v>348</v>
      </c>
      <c r="G10" s="19" t="s">
        <v>347</v>
      </c>
      <c r="H10" s="18" t="s">
        <v>348</v>
      </c>
      <c r="I10" s="19" t="s">
        <v>347</v>
      </c>
      <c r="J10" s="33" t="s">
        <v>348</v>
      </c>
      <c r="K10" s="40" t="s">
        <v>347</v>
      </c>
      <c r="L10" s="34" t="s">
        <v>348</v>
      </c>
      <c r="M10" s="40" t="s">
        <v>347</v>
      </c>
      <c r="N10" s="44" t="s">
        <v>348</v>
      </c>
      <c r="O10" s="43" t="s">
        <v>347</v>
      </c>
      <c r="P10" s="46" t="s">
        <v>348</v>
      </c>
      <c r="Q10" s="45" t="s">
        <v>347</v>
      </c>
      <c r="R10" s="48" t="s">
        <v>348</v>
      </c>
      <c r="S10" s="47" t="s">
        <v>347</v>
      </c>
      <c r="T10" s="50" t="s">
        <v>348</v>
      </c>
      <c r="U10" s="49" t="s">
        <v>347</v>
      </c>
      <c r="V10" s="64" t="s">
        <v>348</v>
      </c>
      <c r="W10" s="63" t="s">
        <v>347</v>
      </c>
      <c r="X10" s="66" t="s">
        <v>348</v>
      </c>
      <c r="Y10" s="65" t="s">
        <v>347</v>
      </c>
      <c r="Z10" s="66" t="s">
        <v>348</v>
      </c>
      <c r="AA10" s="65" t="s">
        <v>347</v>
      </c>
    </row>
    <row r="11" spans="2:27" x14ac:dyDescent="0.25">
      <c r="B11" s="30">
        <v>1</v>
      </c>
      <c r="C11" s="72" t="s">
        <v>285</v>
      </c>
      <c r="D11" s="38" t="s">
        <v>286</v>
      </c>
      <c r="E11" s="38">
        <f>SUM(G11,I11, K11, Q11)</f>
        <v>324</v>
      </c>
      <c r="F11" s="38">
        <v>1</v>
      </c>
      <c r="G11" s="53">
        <f>IFERROR(VLOOKUP(F11,points,3,FALSE),"")</f>
        <v>270</v>
      </c>
      <c r="H11" s="55">
        <v>8</v>
      </c>
      <c r="I11" s="53">
        <f>IFERROR(VLOOKUP(H11,points,2,FALSE),"")</f>
        <v>27</v>
      </c>
      <c r="J11" s="55">
        <v>8</v>
      </c>
      <c r="K11" s="53">
        <f>IFERROR(VLOOKUP(J11,points,2,FALSE),"")</f>
        <v>27</v>
      </c>
      <c r="L11" s="55"/>
      <c r="M11" s="67"/>
      <c r="N11" s="55"/>
      <c r="O11" s="54"/>
      <c r="P11" s="55"/>
      <c r="Q11" s="54"/>
      <c r="R11" s="54"/>
      <c r="S11" s="54"/>
      <c r="T11" s="55"/>
      <c r="U11" s="67"/>
      <c r="V11" s="55"/>
      <c r="W11" s="67"/>
      <c r="X11" s="55"/>
      <c r="Y11" s="67"/>
      <c r="Z11" s="55"/>
      <c r="AA11" s="67"/>
    </row>
    <row r="12" spans="2:27" x14ac:dyDescent="0.25">
      <c r="B12" s="30">
        <v>2</v>
      </c>
      <c r="C12" s="72" t="s">
        <v>290</v>
      </c>
      <c r="D12" s="38" t="s">
        <v>291</v>
      </c>
      <c r="E12" s="38">
        <f>SUM(G12,I12, K12, Q12)</f>
        <v>214.5</v>
      </c>
      <c r="F12" s="38">
        <v>2</v>
      </c>
      <c r="G12" s="53">
        <f>IFERROR(VLOOKUP(F12,points,3,FALSE),"")</f>
        <v>180</v>
      </c>
      <c r="H12" s="55">
        <v>13</v>
      </c>
      <c r="I12" s="53">
        <f>IFERROR(VLOOKUP(H12,points,2,FALSE),"")</f>
        <v>17.25</v>
      </c>
      <c r="J12" s="55">
        <v>13</v>
      </c>
      <c r="K12" s="53">
        <f>IFERROR(VLOOKUP(J12,points,2,FALSE),"")</f>
        <v>17.25</v>
      </c>
      <c r="L12" s="55"/>
      <c r="M12" s="67"/>
      <c r="N12" s="55"/>
      <c r="O12" s="54"/>
      <c r="P12" s="55"/>
      <c r="Q12" s="54"/>
      <c r="R12" s="54"/>
      <c r="S12" s="54"/>
      <c r="T12" s="55"/>
      <c r="U12" s="67"/>
      <c r="V12" s="55"/>
      <c r="W12" s="67"/>
      <c r="X12" s="55"/>
      <c r="Y12" s="67"/>
      <c r="Z12" s="55"/>
      <c r="AA12" s="67"/>
    </row>
    <row r="13" spans="2:27" ht="15" customHeight="1" x14ac:dyDescent="0.25">
      <c r="B13" s="30">
        <v>3</v>
      </c>
      <c r="C13" s="72" t="s">
        <v>262</v>
      </c>
      <c r="D13" s="38" t="s">
        <v>263</v>
      </c>
      <c r="E13" s="38">
        <f>SUM(G13,I13, K13, Q13)</f>
        <v>147.5</v>
      </c>
      <c r="F13" s="38">
        <v>3</v>
      </c>
      <c r="G13" s="53">
        <f>IFERROR(VLOOKUP(F13,points,3,FALSE),"")</f>
        <v>135</v>
      </c>
      <c r="H13" s="55">
        <v>29</v>
      </c>
      <c r="I13" s="53">
        <f>IFERROR(VLOOKUP(H13,points,2,FALSE),"")</f>
        <v>6.5</v>
      </c>
      <c r="J13" s="55">
        <v>32</v>
      </c>
      <c r="K13" s="53">
        <f>IFERROR(VLOOKUP(J13,points,2,FALSE),"")</f>
        <v>6</v>
      </c>
      <c r="L13" s="55"/>
      <c r="M13" s="67"/>
      <c r="N13" s="55"/>
      <c r="O13" s="54"/>
      <c r="P13" s="55"/>
      <c r="Q13" s="54"/>
      <c r="R13" s="54"/>
      <c r="S13" s="54"/>
      <c r="T13" s="55"/>
      <c r="U13" s="67"/>
      <c r="V13" s="55"/>
      <c r="W13" s="67"/>
      <c r="X13" s="55"/>
      <c r="Y13" s="67"/>
      <c r="Z13" s="55"/>
      <c r="AA13" s="67"/>
    </row>
    <row r="14" spans="2:27" x14ac:dyDescent="0.25">
      <c r="B14" s="30">
        <v>4</v>
      </c>
      <c r="C14" s="72" t="s">
        <v>256</v>
      </c>
      <c r="D14" s="38" t="s">
        <v>257</v>
      </c>
      <c r="E14" s="38">
        <f>SUM(G14,I14, K14, Q14)</f>
        <v>110.5</v>
      </c>
      <c r="F14" s="38">
        <v>4</v>
      </c>
      <c r="G14" s="53">
        <f>IFERROR(VLOOKUP(F14,points,3,FALSE),"")</f>
        <v>100.5</v>
      </c>
      <c r="H14" s="55">
        <v>37</v>
      </c>
      <c r="I14" s="53">
        <f>IFERROR(VLOOKUP(H14,points,2,FALSE),"")</f>
        <v>4</v>
      </c>
      <c r="J14" s="55">
        <v>32</v>
      </c>
      <c r="K14" s="53">
        <f>IFERROR(VLOOKUP(J14,points,2,FALSE),"")</f>
        <v>6</v>
      </c>
      <c r="L14" s="55"/>
      <c r="M14" s="67"/>
      <c r="N14" s="55"/>
      <c r="O14" s="54"/>
      <c r="P14" s="55"/>
      <c r="Q14" s="54"/>
      <c r="R14" s="54"/>
      <c r="S14" s="54"/>
      <c r="T14" s="55"/>
      <c r="U14" s="67"/>
      <c r="V14" s="55"/>
      <c r="W14" s="67"/>
      <c r="X14" s="55"/>
      <c r="Y14" s="67"/>
      <c r="Z14" s="55"/>
      <c r="AA14" s="67"/>
    </row>
    <row r="15" spans="2:27" x14ac:dyDescent="0.25">
      <c r="B15" s="69">
        <v>5</v>
      </c>
      <c r="C15" s="72" t="s">
        <v>268</v>
      </c>
      <c r="D15" s="38" t="s">
        <v>269</v>
      </c>
      <c r="E15" s="38">
        <f>SUM(G15,I15, K15, Q15)</f>
        <v>93.6</v>
      </c>
      <c r="F15" s="38">
        <v>5</v>
      </c>
      <c r="G15" s="53">
        <f>IFERROR(VLOOKUP(F15,points,3,FALSE),"")</f>
        <v>81</v>
      </c>
      <c r="H15" s="55">
        <v>30</v>
      </c>
      <c r="I15" s="53">
        <f>IFERROR(VLOOKUP(H15,points,2,FALSE),"")</f>
        <v>6.6</v>
      </c>
      <c r="J15" s="55">
        <v>32</v>
      </c>
      <c r="K15" s="53">
        <f>IFERROR(VLOOKUP(J15,points,2,FALSE),"")</f>
        <v>6</v>
      </c>
      <c r="L15" s="55"/>
      <c r="M15" s="67"/>
      <c r="N15" s="55"/>
      <c r="O15" s="54"/>
      <c r="P15" s="55"/>
      <c r="Q15" s="54"/>
      <c r="R15" s="54"/>
      <c r="S15" s="54"/>
      <c r="T15" s="55"/>
      <c r="U15" s="67"/>
      <c r="V15" s="55"/>
      <c r="W15" s="67"/>
      <c r="X15" s="55"/>
      <c r="Y15" s="67"/>
      <c r="Z15" s="55"/>
      <c r="AA15" s="67"/>
    </row>
    <row r="16" spans="2:27" x14ac:dyDescent="0.25">
      <c r="B16" s="69">
        <v>6</v>
      </c>
      <c r="C16" s="72" t="s">
        <v>258</v>
      </c>
      <c r="D16" s="38" t="s">
        <v>259</v>
      </c>
      <c r="E16" s="38">
        <f>SUM(G16,I16, K16, Q16)</f>
        <v>85.25</v>
      </c>
      <c r="F16" s="38">
        <v>6</v>
      </c>
      <c r="G16" s="53">
        <f>IFERROR(VLOOKUP(F16,points,3,FALSE),"")</f>
        <v>72</v>
      </c>
      <c r="H16" s="55">
        <v>27</v>
      </c>
      <c r="I16" s="53">
        <f>IFERROR(VLOOKUP(H16,points,2,FALSE),"")</f>
        <v>7.25</v>
      </c>
      <c r="J16" s="55">
        <v>32</v>
      </c>
      <c r="K16" s="53">
        <f>IFERROR(VLOOKUP(J16,points,2,FALSE),"")</f>
        <v>6</v>
      </c>
      <c r="L16" s="55"/>
      <c r="M16" s="67"/>
      <c r="N16" s="55"/>
      <c r="O16" s="54"/>
      <c r="P16" s="55"/>
      <c r="Q16" s="54"/>
      <c r="R16" s="54"/>
      <c r="S16" s="54"/>
      <c r="T16" s="55"/>
      <c r="U16" s="67"/>
      <c r="V16" s="55"/>
      <c r="W16" s="67"/>
      <c r="X16" s="55"/>
      <c r="Y16" s="67"/>
      <c r="Z16" s="55"/>
      <c r="AA16" s="67"/>
    </row>
    <row r="17" spans="2:27" x14ac:dyDescent="0.25">
      <c r="B17" s="69">
        <v>7</v>
      </c>
      <c r="C17" s="72" t="s">
        <v>296</v>
      </c>
      <c r="D17" s="38" t="s">
        <v>297</v>
      </c>
      <c r="E17" s="38">
        <f>SUM(G17,I17, K17, Q17)</f>
        <v>74.5</v>
      </c>
      <c r="F17" s="38">
        <v>7</v>
      </c>
      <c r="G17" s="53">
        <f>IFERROR(VLOOKUP(F17,points,3,FALSE),"")</f>
        <v>64.5</v>
      </c>
      <c r="H17" s="55">
        <v>37</v>
      </c>
      <c r="I17" s="53">
        <f>IFERROR(VLOOKUP(H17,points,2,FALSE),"")</f>
        <v>4</v>
      </c>
      <c r="J17" s="55">
        <v>32</v>
      </c>
      <c r="K17" s="53">
        <f>IFERROR(VLOOKUP(J17,points,2,FALSE),"")</f>
        <v>6</v>
      </c>
      <c r="L17" s="55"/>
      <c r="M17" s="67"/>
      <c r="N17" s="55"/>
      <c r="O17" s="54"/>
      <c r="P17" s="55"/>
      <c r="Q17" s="54"/>
      <c r="R17" s="54"/>
      <c r="S17" s="54"/>
      <c r="T17" s="55"/>
      <c r="U17" s="67"/>
      <c r="V17" s="55"/>
      <c r="W17" s="67"/>
      <c r="X17" s="55"/>
      <c r="Y17" s="67"/>
      <c r="Z17" s="55"/>
      <c r="AA17" s="67"/>
    </row>
    <row r="18" spans="2:27" x14ac:dyDescent="0.25">
      <c r="B18" s="69">
        <v>8</v>
      </c>
      <c r="C18" s="72" t="s">
        <v>266</v>
      </c>
      <c r="D18" s="38" t="s">
        <v>267</v>
      </c>
      <c r="E18" s="38">
        <f>SUM(G18,I18, K18, Q18)</f>
        <v>54</v>
      </c>
      <c r="F18" s="38">
        <v>8</v>
      </c>
      <c r="G18" s="53">
        <f>IFERROR(VLOOKUP(F18,points,3,FALSE),"")</f>
        <v>54</v>
      </c>
      <c r="H18" s="55"/>
      <c r="I18" s="53" t="str">
        <f>IFERROR(VLOOKUP(H18,points,2,FALSE),"")</f>
        <v/>
      </c>
      <c r="J18" s="55"/>
      <c r="K18" s="52"/>
      <c r="L18" s="55"/>
      <c r="M18" s="67"/>
      <c r="N18" s="55"/>
      <c r="O18" s="54"/>
      <c r="P18" s="55"/>
      <c r="Q18" s="54"/>
      <c r="R18" s="54"/>
      <c r="S18" s="54"/>
      <c r="T18" s="55"/>
      <c r="U18" s="67"/>
      <c r="V18" s="55"/>
      <c r="W18" s="67"/>
      <c r="X18" s="55"/>
      <c r="Y18" s="67"/>
      <c r="Z18" s="55"/>
      <c r="AA18" s="67"/>
    </row>
    <row r="19" spans="2:27" x14ac:dyDescent="0.25">
      <c r="B19" s="69">
        <v>9</v>
      </c>
      <c r="C19" s="72" t="s">
        <v>306</v>
      </c>
      <c r="D19" s="38" t="s">
        <v>307</v>
      </c>
      <c r="E19" s="38">
        <f>SUM(G19,I19, K19, Q19)</f>
        <v>51</v>
      </c>
      <c r="F19" s="38">
        <v>9</v>
      </c>
      <c r="G19" s="53">
        <f>IFERROR(VLOOKUP(F19,points,3,FALSE),"")</f>
        <v>45</v>
      </c>
      <c r="H19" s="55"/>
      <c r="I19" s="53" t="str">
        <f>IFERROR(VLOOKUP(H19,points,2,FALSE),"")</f>
        <v/>
      </c>
      <c r="J19" s="55">
        <v>32</v>
      </c>
      <c r="K19" s="53">
        <f>IFERROR(VLOOKUP(J19,points,2,FALSE),"")</f>
        <v>6</v>
      </c>
      <c r="L19" s="55"/>
      <c r="M19" s="67"/>
      <c r="N19" s="55"/>
      <c r="O19" s="54"/>
      <c r="P19" s="55"/>
      <c r="Q19" s="54"/>
      <c r="R19" s="55"/>
      <c r="S19" s="55"/>
      <c r="T19" s="55"/>
      <c r="U19" s="67"/>
      <c r="V19" s="55"/>
      <c r="W19" s="67"/>
      <c r="X19" s="55"/>
      <c r="Y19" s="67"/>
      <c r="Z19" s="55"/>
      <c r="AA19" s="67"/>
    </row>
    <row r="20" spans="2:27" x14ac:dyDescent="0.25">
      <c r="B20" s="69">
        <v>10</v>
      </c>
      <c r="C20" s="72" t="s">
        <v>304</v>
      </c>
      <c r="D20" s="38" t="s">
        <v>305</v>
      </c>
      <c r="E20" s="38">
        <f>SUM(G20,I20, K20, Q20)</f>
        <v>43</v>
      </c>
      <c r="F20" s="38">
        <v>10</v>
      </c>
      <c r="G20" s="53">
        <f>IFERROR(VLOOKUP(F20,points,3,FALSE),"")</f>
        <v>39</v>
      </c>
      <c r="H20" s="55"/>
      <c r="I20" s="53" t="str">
        <f>IFERROR(VLOOKUP(H20,points,2,FALSE),"")</f>
        <v/>
      </c>
      <c r="J20" s="55">
        <v>64</v>
      </c>
      <c r="K20" s="52">
        <f>IFERROR(VLOOKUP(J20,points,2,FALSE),"")</f>
        <v>4</v>
      </c>
      <c r="L20" s="55"/>
      <c r="M20" s="67"/>
      <c r="N20" s="55"/>
      <c r="O20" s="54"/>
      <c r="P20" s="55"/>
      <c r="Q20" s="54"/>
      <c r="R20" s="55"/>
      <c r="S20" s="55"/>
      <c r="T20" s="55"/>
      <c r="U20" s="67"/>
      <c r="V20" s="55"/>
      <c r="W20" s="67"/>
      <c r="X20" s="67"/>
      <c r="Y20" s="67"/>
      <c r="Z20" s="67"/>
      <c r="AA20" s="67"/>
    </row>
    <row r="21" spans="2:27" x14ac:dyDescent="0.25">
      <c r="B21" s="69">
        <v>11</v>
      </c>
      <c r="C21" s="72" t="s">
        <v>363</v>
      </c>
      <c r="D21" s="38" t="s">
        <v>272</v>
      </c>
      <c r="E21" s="38">
        <f>SUM(G21,I21, K21, Q21)</f>
        <v>41.5</v>
      </c>
      <c r="F21" s="38">
        <v>11</v>
      </c>
      <c r="G21" s="53">
        <f>IFERROR(VLOOKUP(F21,points,3,FALSE),"")</f>
        <v>37.5</v>
      </c>
      <c r="H21" s="55">
        <v>37</v>
      </c>
      <c r="I21" s="53">
        <f>IFERROR(VLOOKUP(H21,points,2,FALSE),"")</f>
        <v>4</v>
      </c>
      <c r="J21" s="55"/>
      <c r="K21" s="53"/>
      <c r="L21" s="55"/>
      <c r="M21" s="67"/>
      <c r="N21" s="55"/>
      <c r="O21" s="54"/>
      <c r="P21" s="55"/>
      <c r="Q21" s="54"/>
      <c r="R21" s="67"/>
      <c r="S21" s="67"/>
      <c r="T21" s="55"/>
      <c r="U21" s="67"/>
      <c r="V21" s="55"/>
      <c r="W21" s="67"/>
      <c r="X21" s="55"/>
      <c r="Y21" s="67"/>
      <c r="Z21" s="55"/>
      <c r="AA21" s="67"/>
    </row>
    <row r="22" spans="2:27" x14ac:dyDescent="0.25">
      <c r="B22" s="69">
        <v>12</v>
      </c>
      <c r="C22" s="72" t="s">
        <v>273</v>
      </c>
      <c r="D22" s="38" t="s">
        <v>274</v>
      </c>
      <c r="E22" s="38">
        <f>SUM(G22,I22, K22, Q22)</f>
        <v>41</v>
      </c>
      <c r="F22" s="38">
        <v>14</v>
      </c>
      <c r="G22" s="53">
        <f>IFERROR(VLOOKUP(F22,points,3,FALSE),"")</f>
        <v>33</v>
      </c>
      <c r="H22" s="55">
        <v>49</v>
      </c>
      <c r="I22" s="53">
        <f>IFERROR(VLOOKUP(H22,points,2,FALSE),"")</f>
        <v>4</v>
      </c>
      <c r="J22" s="55">
        <v>64</v>
      </c>
      <c r="K22" s="53">
        <f>IFERROR(VLOOKUP(J22,points,2,FALSE),"")</f>
        <v>4</v>
      </c>
      <c r="L22" s="55"/>
      <c r="M22" s="67"/>
      <c r="N22" s="55"/>
      <c r="O22" s="54"/>
      <c r="P22" s="55"/>
      <c r="Q22" s="54"/>
      <c r="R22" s="67"/>
      <c r="S22" s="67"/>
      <c r="T22" s="55"/>
      <c r="U22" s="67"/>
      <c r="V22" s="55"/>
      <c r="W22" s="67"/>
      <c r="X22" s="55"/>
      <c r="Y22" s="67"/>
      <c r="Z22" s="55"/>
      <c r="AA22" s="67"/>
    </row>
    <row r="23" spans="2:27" x14ac:dyDescent="0.25">
      <c r="B23" s="69">
        <v>13</v>
      </c>
      <c r="C23" s="72" t="s">
        <v>270</v>
      </c>
      <c r="D23" s="38" t="s">
        <v>271</v>
      </c>
      <c r="E23" s="38">
        <f>SUM(G23,I23, K23, Q23)</f>
        <v>38.5</v>
      </c>
      <c r="F23" s="38">
        <v>13</v>
      </c>
      <c r="G23" s="53">
        <f>IFERROR(VLOOKUP(F23,points,3,FALSE),"")</f>
        <v>34.5</v>
      </c>
      <c r="H23" s="55"/>
      <c r="I23" s="53" t="str">
        <f>IFERROR(VLOOKUP(H23,points,2,FALSE),"")</f>
        <v/>
      </c>
      <c r="J23" s="55">
        <v>64</v>
      </c>
      <c r="K23" s="52">
        <f>IFERROR(VLOOKUP(J23,points,2,FALSE),"")</f>
        <v>4</v>
      </c>
      <c r="L23" s="55"/>
      <c r="M23" s="67"/>
      <c r="N23" s="55"/>
      <c r="O23" s="54"/>
      <c r="P23" s="55"/>
      <c r="Q23" s="54"/>
      <c r="R23" s="67"/>
      <c r="S23" s="67"/>
      <c r="T23" s="55"/>
      <c r="U23" s="67"/>
      <c r="V23" s="55"/>
      <c r="W23" s="67"/>
      <c r="X23" s="55"/>
      <c r="Y23" s="67"/>
      <c r="Z23" s="55"/>
      <c r="AA23" s="67"/>
    </row>
    <row r="24" spans="2:27" x14ac:dyDescent="0.25">
      <c r="B24" s="69">
        <v>14</v>
      </c>
      <c r="C24" s="72" t="s">
        <v>275</v>
      </c>
      <c r="D24" s="38" t="s">
        <v>276</v>
      </c>
      <c r="E24" s="38">
        <f>SUM(G24,I24, K24, Q24)</f>
        <v>36.5</v>
      </c>
      <c r="F24" s="38">
        <v>16</v>
      </c>
      <c r="G24" s="53">
        <f>IFERROR(VLOOKUP(F24,points,3,FALSE),"")</f>
        <v>28.5</v>
      </c>
      <c r="H24" s="55">
        <v>49</v>
      </c>
      <c r="I24" s="53">
        <f>IFERROR(VLOOKUP(H24,points,2,FALSE),"")</f>
        <v>4</v>
      </c>
      <c r="J24" s="55">
        <v>64</v>
      </c>
      <c r="K24" s="52">
        <f>IFERROR(VLOOKUP(J24,points,2,FALSE),"")</f>
        <v>4</v>
      </c>
      <c r="L24" s="55"/>
      <c r="M24" s="67"/>
      <c r="N24" s="55"/>
      <c r="O24" s="54"/>
      <c r="P24" s="55"/>
      <c r="Q24" s="54"/>
      <c r="R24" s="55"/>
      <c r="S24" s="55"/>
      <c r="T24" s="55"/>
      <c r="U24" s="67"/>
      <c r="V24" s="55"/>
      <c r="W24" s="67"/>
      <c r="X24" s="67"/>
      <c r="Y24" s="67"/>
      <c r="Z24" s="67"/>
      <c r="AA24" s="67"/>
    </row>
    <row r="25" spans="2:27" x14ac:dyDescent="0.25">
      <c r="B25" s="69">
        <v>15</v>
      </c>
      <c r="C25" s="72" t="s">
        <v>310</v>
      </c>
      <c r="D25" s="38" t="s">
        <v>311</v>
      </c>
      <c r="E25" s="38">
        <f>SUM(G25,I25, K25, Q25)</f>
        <v>36</v>
      </c>
      <c r="F25" s="38">
        <v>12</v>
      </c>
      <c r="G25" s="53">
        <f>IFERROR(VLOOKUP(F25,points,3,FALSE),"")</f>
        <v>36</v>
      </c>
      <c r="H25" s="55"/>
      <c r="I25" s="53" t="str">
        <f>IFERROR(VLOOKUP(H25,points,2,FALSE),"")</f>
        <v/>
      </c>
      <c r="J25" s="55"/>
      <c r="K25" s="53"/>
      <c r="L25" s="55"/>
      <c r="M25" s="67"/>
      <c r="N25" s="55"/>
      <c r="O25" s="54"/>
      <c r="P25" s="55"/>
      <c r="Q25" s="54"/>
      <c r="R25" s="67"/>
      <c r="S25" s="67"/>
      <c r="T25" s="55"/>
      <c r="U25" s="67"/>
      <c r="V25" s="55"/>
      <c r="W25" s="67"/>
      <c r="X25" s="55"/>
      <c r="Y25" s="67"/>
      <c r="Z25" s="55"/>
      <c r="AA25" s="67"/>
    </row>
    <row r="26" spans="2:27" x14ac:dyDescent="0.25">
      <c r="B26" s="69">
        <v>16</v>
      </c>
      <c r="C26" s="72" t="s">
        <v>489</v>
      </c>
      <c r="D26" s="38" t="s">
        <v>493</v>
      </c>
      <c r="E26" s="38">
        <f>SUM(G26,I26, K26, Q26)</f>
        <v>35.5</v>
      </c>
      <c r="F26" s="38">
        <v>15</v>
      </c>
      <c r="G26" s="53">
        <f>IFERROR(VLOOKUP(F26,points,3,FALSE),"")</f>
        <v>31.5</v>
      </c>
      <c r="H26" s="55">
        <v>41</v>
      </c>
      <c r="I26" s="53">
        <f>IFERROR(VLOOKUP(H26,points,2,FALSE),"")</f>
        <v>4</v>
      </c>
      <c r="J26" s="55"/>
      <c r="K26" s="53"/>
      <c r="L26" s="55"/>
      <c r="M26" s="67"/>
      <c r="N26" s="55"/>
      <c r="O26" s="54"/>
      <c r="P26" s="55"/>
      <c r="Q26" s="54"/>
      <c r="R26" s="67"/>
      <c r="S26" s="67"/>
      <c r="T26" s="55"/>
      <c r="U26" s="67"/>
      <c r="V26" s="55"/>
      <c r="W26" s="67"/>
      <c r="X26" s="55"/>
      <c r="Y26" s="67"/>
      <c r="Z26" s="55"/>
      <c r="AA26" s="67"/>
    </row>
    <row r="27" spans="2:27" x14ac:dyDescent="0.25">
      <c r="B27" s="69">
        <v>17</v>
      </c>
      <c r="C27" s="72" t="s">
        <v>490</v>
      </c>
      <c r="D27" s="38" t="s">
        <v>494</v>
      </c>
      <c r="E27" s="38">
        <f>SUM(G27,I27, K27, Q27)</f>
        <v>30.5</v>
      </c>
      <c r="F27" s="38">
        <v>17</v>
      </c>
      <c r="G27" s="53">
        <f>IFERROR(VLOOKUP(F27,points,3,FALSE),"")</f>
        <v>22.5</v>
      </c>
      <c r="H27" s="55">
        <v>45</v>
      </c>
      <c r="I27" s="53">
        <f>IFERROR(VLOOKUP(H27,points,2,FALSE),"")</f>
        <v>4</v>
      </c>
      <c r="J27" s="55">
        <v>64</v>
      </c>
      <c r="K27" s="53">
        <f>IFERROR(VLOOKUP(J27,points,2,FALSE),"")</f>
        <v>4</v>
      </c>
      <c r="L27" s="55"/>
      <c r="M27" s="67"/>
      <c r="N27" s="55"/>
      <c r="O27" s="54"/>
      <c r="P27" s="55"/>
      <c r="Q27" s="54"/>
      <c r="R27" s="67"/>
      <c r="S27" s="67"/>
      <c r="T27" s="55"/>
      <c r="U27" s="67"/>
      <c r="V27" s="55"/>
      <c r="W27" s="67"/>
      <c r="X27" s="55"/>
      <c r="Y27" s="67"/>
      <c r="Z27" s="55"/>
      <c r="AA27" s="67"/>
    </row>
    <row r="28" spans="2:27" x14ac:dyDescent="0.25">
      <c r="B28" s="69">
        <v>18</v>
      </c>
      <c r="C28" s="72" t="s">
        <v>491</v>
      </c>
      <c r="D28" s="38" t="s">
        <v>496</v>
      </c>
      <c r="E28" s="38">
        <f>SUM(G28,I28, K28, Q28)</f>
        <v>21</v>
      </c>
      <c r="F28" s="38">
        <v>18</v>
      </c>
      <c r="G28" s="53">
        <f>IFERROR(VLOOKUP(F28,points,3,FALSE),"")</f>
        <v>21</v>
      </c>
      <c r="H28" s="55"/>
      <c r="I28" s="53" t="str">
        <f>IFERROR(VLOOKUP(H28,points,2,FALSE),"")</f>
        <v/>
      </c>
      <c r="J28" s="55"/>
      <c r="K28" s="52"/>
      <c r="L28" s="55"/>
      <c r="M28" s="67"/>
      <c r="N28" s="55"/>
      <c r="O28" s="54"/>
      <c r="P28" s="55"/>
      <c r="Q28" s="54"/>
      <c r="R28" s="67"/>
      <c r="S28" s="67"/>
      <c r="T28" s="55"/>
      <c r="U28" s="67"/>
      <c r="V28" s="55"/>
      <c r="W28" s="67"/>
      <c r="X28" s="55"/>
      <c r="Y28" s="67"/>
      <c r="Z28" s="55"/>
      <c r="AA28" s="67"/>
    </row>
    <row r="29" spans="2:27" x14ac:dyDescent="0.25">
      <c r="B29" s="69">
        <v>19</v>
      </c>
      <c r="C29" s="72" t="s">
        <v>492</v>
      </c>
      <c r="D29" s="38" t="s">
        <v>495</v>
      </c>
      <c r="E29" s="38">
        <f>SUM(G29,I29, K29, Q29)</f>
        <v>19.5</v>
      </c>
      <c r="F29" s="38">
        <v>19</v>
      </c>
      <c r="G29" s="53">
        <f>IFERROR(VLOOKUP(F29,points,3,FALSE),"")</f>
        <v>19.5</v>
      </c>
      <c r="H29" s="55"/>
      <c r="I29" s="53" t="str">
        <f>IFERROR(VLOOKUP(H29,points,2,FALSE),"")</f>
        <v/>
      </c>
      <c r="J29" s="55"/>
      <c r="K29" s="52"/>
      <c r="L29" s="55"/>
      <c r="M29" s="67"/>
      <c r="N29" s="55"/>
      <c r="O29" s="54"/>
      <c r="P29" s="55"/>
      <c r="Q29" s="54"/>
      <c r="R29" s="55"/>
      <c r="S29" s="55"/>
      <c r="T29" s="55"/>
      <c r="U29" s="67"/>
      <c r="V29" s="55"/>
      <c r="W29" s="67"/>
      <c r="X29" s="55"/>
      <c r="Y29" s="67"/>
      <c r="Z29" s="55"/>
      <c r="AA29" s="67"/>
    </row>
    <row r="30" spans="2:27" x14ac:dyDescent="0.25">
      <c r="B30" s="77">
        <v>20</v>
      </c>
      <c r="C30" s="72" t="s">
        <v>521</v>
      </c>
      <c r="D30" s="120">
        <v>38865</v>
      </c>
      <c r="E30" s="38">
        <f>SUM(G30,I30, K30, Q30)</f>
        <v>4</v>
      </c>
      <c r="F30" s="38"/>
      <c r="G30" s="53"/>
      <c r="H30" s="55"/>
      <c r="I30" s="53"/>
      <c r="J30" s="55">
        <v>64</v>
      </c>
      <c r="K30" s="53">
        <f>IFERROR(VLOOKUP(J30,points,2,FALSE),"")</f>
        <v>4</v>
      </c>
      <c r="L30" s="55"/>
      <c r="M30" s="67"/>
      <c r="N30" s="55"/>
      <c r="O30" s="55"/>
      <c r="P30" s="55"/>
      <c r="Q30" s="55"/>
      <c r="R30" s="55"/>
      <c r="S30" s="55"/>
      <c r="T30" s="55"/>
      <c r="U30" s="67"/>
      <c r="V30" s="55"/>
      <c r="W30" s="67"/>
      <c r="X30" s="55"/>
      <c r="Y30" s="67"/>
      <c r="Z30" s="55"/>
      <c r="AA30" s="67"/>
    </row>
    <row r="31" spans="2:27" x14ac:dyDescent="0.25">
      <c r="B31" s="68">
        <v>21</v>
      </c>
      <c r="C31" s="72" t="s">
        <v>489</v>
      </c>
      <c r="D31" s="120">
        <v>38806</v>
      </c>
      <c r="E31" s="38">
        <f>SUM(G31,I31, K31, Q31)</f>
        <v>0</v>
      </c>
      <c r="F31" s="38"/>
      <c r="G31" s="53"/>
      <c r="H31" s="55"/>
      <c r="I31" s="53"/>
      <c r="J31" s="55">
        <v>32</v>
      </c>
      <c r="K31" s="53"/>
      <c r="L31" s="55"/>
      <c r="M31" s="67"/>
      <c r="N31" s="55"/>
      <c r="O31" s="55"/>
      <c r="P31" s="55"/>
      <c r="Q31" s="55"/>
      <c r="R31" s="67"/>
      <c r="S31" s="67"/>
      <c r="T31" s="55"/>
      <c r="U31" s="67"/>
      <c r="V31" s="55"/>
      <c r="W31" s="67"/>
    </row>
    <row r="33" spans="2:3" x14ac:dyDescent="0.25">
      <c r="C33" s="61"/>
    </row>
    <row r="34" spans="2:3" x14ac:dyDescent="0.25">
      <c r="B34" s="27" t="s">
        <v>349</v>
      </c>
    </row>
    <row r="35" spans="2:3" x14ac:dyDescent="0.25">
      <c r="B35" s="114" t="s">
        <v>350</v>
      </c>
      <c r="C35" s="22" t="s">
        <v>351</v>
      </c>
    </row>
    <row r="36" spans="2:3" x14ac:dyDescent="0.25">
      <c r="B36" s="117" t="s">
        <v>350</v>
      </c>
      <c r="C36" s="22" t="s">
        <v>352</v>
      </c>
    </row>
    <row r="37" spans="2:3" x14ac:dyDescent="0.25">
      <c r="B37" s="28" t="s">
        <v>350</v>
      </c>
      <c r="C37" s="22" t="s">
        <v>353</v>
      </c>
    </row>
  </sheetData>
  <sortState ref="C11:K31">
    <sortCondition descending="1" ref="E11:E31"/>
  </sortState>
  <mergeCells count="16">
    <mergeCell ref="C6:D6"/>
    <mergeCell ref="X9:Y9"/>
    <mergeCell ref="Z9:AA9"/>
    <mergeCell ref="B9:B10"/>
    <mergeCell ref="C9:C10"/>
    <mergeCell ref="D9:D10"/>
    <mergeCell ref="E9:E10"/>
    <mergeCell ref="P9:Q9"/>
    <mergeCell ref="N9:O9"/>
    <mergeCell ref="L9:M9"/>
    <mergeCell ref="J9:K9"/>
    <mergeCell ref="H9:I9"/>
    <mergeCell ref="V9:W9"/>
    <mergeCell ref="T9:U9"/>
    <mergeCell ref="F9:G9"/>
    <mergeCell ref="R9:S9"/>
  </mergeCells>
  <pageMargins left="0" right="0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BU09</vt:lpstr>
      <vt:lpstr>BU11</vt:lpstr>
      <vt:lpstr>BU13</vt:lpstr>
      <vt:lpstr>BU15</vt:lpstr>
      <vt:lpstr>BU17</vt:lpstr>
      <vt:lpstr>BU19</vt:lpstr>
      <vt:lpstr>GU09</vt:lpstr>
      <vt:lpstr>GU11</vt:lpstr>
      <vt:lpstr>GU13</vt:lpstr>
      <vt:lpstr>GU15</vt:lpstr>
      <vt:lpstr>GU17</vt:lpstr>
      <vt:lpstr>Points Awarded</vt:lpstr>
      <vt:lpstr>Sheet1</vt:lpstr>
      <vt:lpstr>points</vt:lpstr>
      <vt:lpstr>'BU09'!Print_Area</vt:lpstr>
      <vt:lpstr>'BU11'!Print_Area</vt:lpstr>
      <vt:lpstr>'BU13'!Print_Area</vt:lpstr>
      <vt:lpstr>'BU15'!Print_Area</vt:lpstr>
      <vt:lpstr>'BU17'!Print_Area</vt:lpstr>
      <vt:lpstr>'BU19'!Print_Area</vt:lpstr>
      <vt:lpstr>'GU09'!Print_Area</vt:lpstr>
      <vt:lpstr>'GU11'!Print_Area</vt:lpstr>
      <vt:lpstr>'GU13'!Print_Area</vt:lpstr>
      <vt:lpstr>'GU15'!Print_Area</vt:lpstr>
      <vt:lpstr>'GU17'!Print_Area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Calvin</cp:lastModifiedBy>
  <cp:lastPrinted>2018-01-12T03:23:02Z</cp:lastPrinted>
  <dcterms:created xsi:type="dcterms:W3CDTF">2017-12-17T18:02:03Z</dcterms:created>
  <dcterms:modified xsi:type="dcterms:W3CDTF">2019-03-25T07:07:16Z</dcterms:modified>
</cp:coreProperties>
</file>