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3\"/>
    </mc:Choice>
  </mc:AlternateContent>
  <xr:revisionPtr revIDLastSave="0" documentId="13_ncr:1_{BC6B2BC5-5D5B-47D7-8535-0F48D550E95B}" xr6:coauthVersionLast="47" xr6:coauthVersionMax="47" xr10:uidLastSave="{00000000-0000-0000-0000-000000000000}"/>
  <bookViews>
    <workbookView xWindow="-108" yWindow="-108" windowWidth="23256" windowHeight="12456" tabRatio="815" activeTab="3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'BU09'!$C$40:$D$188</definedName>
    <definedName name="BU1113position">'BU11'!$Y$9:$Z$167</definedName>
    <definedName name="BU11positioin">'BU09'!$W$9:$X$96</definedName>
    <definedName name="BU11position">'BU09'!$W$9:$X$96</definedName>
    <definedName name="BU1315position">'BU13'!$Z$9:$AA$142</definedName>
    <definedName name="BU1517position">'BU15'!$Y$14:$Z$150</definedName>
    <definedName name="BU1719position">'BU17'!$Y$13:$Z$123</definedName>
    <definedName name="BU19position">'BU19'!$W$12:$X$60</definedName>
    <definedName name="BUposition">'BU11'!$Y$9:$Z$83</definedName>
    <definedName name="girl_ranking">'GU09'!$C$19:$D$102</definedName>
    <definedName name="GU0911position">'GU09'!$X$12:$Y$118</definedName>
    <definedName name="GU1113position">'GU11'!$Y$13:$Z$104</definedName>
    <definedName name="GU1315position">'GU13'!$AC$11:$AD$109</definedName>
    <definedName name="GU1517position">'GU15'!$AA$13:$AB$96</definedName>
    <definedName name="GU17position">'GU17'!$AA$10:$AB$53</definedName>
    <definedName name="points">'Points Awarded'!$D$8:$F$135</definedName>
    <definedName name="_xlnm.Print_Area" localSheetId="0">'BU09'!$B$3:$I$10</definedName>
    <definedName name="_xlnm.Print_Area" localSheetId="1">'BU11'!$B$3:$I$11</definedName>
    <definedName name="_xlnm.Print_Area" localSheetId="2">'BU13'!$B$3:$I$11</definedName>
    <definedName name="_xlnm.Print_Area" localSheetId="3">'BU15'!$B$3:$I$15</definedName>
    <definedName name="_xlnm.Print_Area" localSheetId="4">'BU17'!$B$3:$I$13</definedName>
    <definedName name="_xlnm.Print_Area" localSheetId="5">'BU19'!$B$3:$I$15</definedName>
    <definedName name="_xlnm.Print_Area" localSheetId="6">'GU09'!$B$3:$I$10</definedName>
    <definedName name="_xlnm.Print_Area" localSheetId="7">'GU11'!$B$3:$I$12</definedName>
    <definedName name="_xlnm.Print_Area" localSheetId="8">'GU13'!$B$3:$I$12</definedName>
    <definedName name="_xlnm.Print_Area" localSheetId="9">'GU15'!$B$3:$I$13</definedName>
    <definedName name="_xlnm.Print_Area" localSheetId="10">'GU17'!$B$3:$I$10</definedName>
    <definedName name="rankb09">'BU09'!$K$34:$N$41</definedName>
    <definedName name="rankb11">'BU11'!$K$39:$N$53</definedName>
    <definedName name="rankb13">'BU13'!$K$63:$N$96</definedName>
    <definedName name="rankb15">'BU15'!$K$81:$N$113</definedName>
    <definedName name="rankb17">'BU17'!$K$64:$N$77</definedName>
    <definedName name="rankb19">'BU19'!$K$52:$N$61</definedName>
    <definedName name="rankg09">'GU09'!$K$22:$N$29</definedName>
    <definedName name="rankg11">'GU11'!$K$35:$N$48</definedName>
    <definedName name="rankg13">'GU13'!$K$41:$M$55</definedName>
    <definedName name="rankg15">'GU15'!$K$42:$M$53</definedName>
    <definedName name="rankg17">'GU17'!$K$37:$M$45</definedName>
  </definedNames>
  <calcPr calcId="191029"/>
</workbook>
</file>

<file path=xl/calcChain.xml><?xml version="1.0" encoding="utf-8"?>
<calcChain xmlns="http://schemas.openxmlformats.org/spreadsheetml/2006/main">
  <c r="I17" i="4" l="1"/>
  <c r="I16" i="4"/>
  <c r="I14" i="16"/>
  <c r="I12" i="16"/>
  <c r="I13" i="16"/>
  <c r="I22" i="10"/>
  <c r="E22" i="10" s="1"/>
  <c r="I20" i="10"/>
  <c r="I19" i="10"/>
  <c r="I15" i="10"/>
  <c r="I14" i="10"/>
  <c r="I13" i="10"/>
  <c r="I12" i="10"/>
  <c r="I11" i="10"/>
  <c r="I27" i="9" l="1"/>
  <c r="E27" i="9" s="1"/>
  <c r="I23" i="9"/>
  <c r="I21" i="9"/>
  <c r="I20" i="9"/>
  <c r="I19" i="9"/>
  <c r="I18" i="9"/>
  <c r="I16" i="9"/>
  <c r="I15" i="9"/>
  <c r="I14" i="9"/>
  <c r="I13" i="9"/>
  <c r="I12" i="9"/>
  <c r="I11" i="9"/>
  <c r="I30" i="8"/>
  <c r="E30" i="8" s="1"/>
  <c r="I23" i="8"/>
  <c r="I21" i="8"/>
  <c r="I20" i="8"/>
  <c r="I19" i="8"/>
  <c r="I18" i="8"/>
  <c r="I17" i="8"/>
  <c r="I16" i="8"/>
  <c r="I15" i="8"/>
  <c r="I14" i="8"/>
  <c r="I13" i="8"/>
  <c r="I12" i="8"/>
  <c r="I11" i="8"/>
  <c r="I22" i="7"/>
  <c r="I24" i="7"/>
  <c r="I20" i="7"/>
  <c r="I19" i="7"/>
  <c r="I18" i="7"/>
  <c r="I17" i="7"/>
  <c r="I16" i="7"/>
  <c r="I15" i="7"/>
  <c r="I14" i="7"/>
  <c r="I12" i="7"/>
  <c r="I13" i="7"/>
  <c r="I11" i="7"/>
  <c r="I17" i="6"/>
  <c r="I16" i="6"/>
  <c r="I15" i="6"/>
  <c r="I14" i="6"/>
  <c r="I13" i="6"/>
  <c r="I12" i="6"/>
  <c r="I11" i="6"/>
  <c r="E15" i="14"/>
  <c r="I18" i="14"/>
  <c r="E18" i="14" s="1"/>
  <c r="I16" i="14"/>
  <c r="E16" i="14" s="1"/>
  <c r="I17" i="14"/>
  <c r="E17" i="14" s="1"/>
  <c r="I15" i="14"/>
  <c r="I14" i="14"/>
  <c r="I12" i="14"/>
  <c r="I11" i="14"/>
  <c r="I11" i="5" l="1"/>
  <c r="E30" i="5"/>
  <c r="I33" i="5"/>
  <c r="E33" i="5" s="1"/>
  <c r="I32" i="5"/>
  <c r="E32" i="5" s="1"/>
  <c r="I31" i="5"/>
  <c r="E31" i="5" s="1"/>
  <c r="I30" i="5"/>
  <c r="I27" i="5"/>
  <c r="I26" i="5"/>
  <c r="I24" i="5"/>
  <c r="I20" i="5"/>
  <c r="I19" i="5"/>
  <c r="I18" i="5"/>
  <c r="I17" i="5"/>
  <c r="I15" i="5"/>
  <c r="I14" i="5"/>
  <c r="I13" i="5"/>
  <c r="E50" i="4"/>
  <c r="I47" i="4"/>
  <c r="I22" i="4"/>
  <c r="I18" i="4"/>
  <c r="I50" i="4"/>
  <c r="I46" i="4"/>
  <c r="I45" i="4"/>
  <c r="I43" i="4"/>
  <c r="I44" i="4"/>
  <c r="I29" i="4"/>
  <c r="I41" i="4"/>
  <c r="I39" i="4"/>
  <c r="I38" i="4"/>
  <c r="I37" i="4"/>
  <c r="I40" i="4"/>
  <c r="I33" i="4"/>
  <c r="I35" i="4"/>
  <c r="I34" i="4"/>
  <c r="I32" i="4"/>
  <c r="I31" i="4"/>
  <c r="I30" i="4"/>
  <c r="I28" i="4"/>
  <c r="I27" i="4"/>
  <c r="I24" i="4"/>
  <c r="I25" i="4"/>
  <c r="I21" i="4"/>
  <c r="I23" i="4"/>
  <c r="I20" i="4"/>
  <c r="I19" i="4"/>
  <c r="I15" i="4"/>
  <c r="I14" i="4"/>
  <c r="I13" i="4"/>
  <c r="I12" i="4"/>
  <c r="I11" i="4"/>
  <c r="I47" i="3"/>
  <c r="I44" i="3"/>
  <c r="I43" i="3"/>
  <c r="I38" i="3"/>
  <c r="I36" i="3"/>
  <c r="I39" i="3"/>
  <c r="I35" i="3"/>
  <c r="I37" i="3"/>
  <c r="I34" i="3"/>
  <c r="I33" i="3"/>
  <c r="I32" i="3"/>
  <c r="I29" i="3"/>
  <c r="I30" i="3"/>
  <c r="I28" i="3"/>
  <c r="I27" i="3"/>
  <c r="I26" i="3"/>
  <c r="I25" i="3"/>
  <c r="I24" i="3"/>
  <c r="I23" i="3"/>
  <c r="I22" i="3"/>
  <c r="I20" i="3"/>
  <c r="I21" i="3"/>
  <c r="I19" i="3"/>
  <c r="I18" i="3"/>
  <c r="I17" i="3"/>
  <c r="I16" i="3"/>
  <c r="I15" i="3"/>
  <c r="I14" i="3"/>
  <c r="I13" i="3"/>
  <c r="I12" i="3"/>
  <c r="I11" i="3"/>
  <c r="I13" i="1" l="1"/>
  <c r="I30" i="1"/>
  <c r="I35" i="2"/>
  <c r="I27" i="2"/>
  <c r="I25" i="2"/>
  <c r="I22" i="2"/>
  <c r="I21" i="2"/>
  <c r="I20" i="2"/>
  <c r="I19" i="2"/>
  <c r="I16" i="2"/>
  <c r="I15" i="2"/>
  <c r="I14" i="2"/>
  <c r="I13" i="2"/>
  <c r="I12" i="2"/>
  <c r="I11" i="2"/>
  <c r="I27" i="1"/>
  <c r="I22" i="1"/>
  <c r="I20" i="1"/>
  <c r="I19" i="1"/>
  <c r="I11" i="1"/>
  <c r="G49" i="4" l="1"/>
  <c r="E49" i="4" s="1"/>
  <c r="G48" i="4"/>
  <c r="E48" i="4" s="1"/>
  <c r="G46" i="4"/>
  <c r="E46" i="4" s="1"/>
  <c r="G47" i="4"/>
  <c r="E47" i="4" s="1"/>
  <c r="G45" i="4"/>
  <c r="E45" i="4" s="1"/>
  <c r="G43" i="4"/>
  <c r="E43" i="4" s="1"/>
  <c r="G44" i="4"/>
  <c r="E44" i="4" s="1"/>
  <c r="G42" i="4"/>
  <c r="E42" i="4" s="1"/>
  <c r="G29" i="4"/>
  <c r="E29" i="4" s="1"/>
  <c r="G41" i="4"/>
  <c r="E41" i="4" s="1"/>
  <c r="G40" i="4"/>
  <c r="E40" i="4" s="1"/>
  <c r="G30" i="4"/>
  <c r="E30" i="4" s="1"/>
  <c r="G27" i="4"/>
  <c r="E27" i="4" s="1"/>
  <c r="G38" i="4"/>
  <c r="E38" i="4" s="1"/>
  <c r="G26" i="4"/>
  <c r="E26" i="4" s="1"/>
  <c r="G28" i="4"/>
  <c r="E28" i="4" s="1"/>
  <c r="G39" i="4"/>
  <c r="E39" i="4" s="1"/>
  <c r="G36" i="4"/>
  <c r="E36" i="4" s="1"/>
  <c r="G34" i="4"/>
  <c r="E34" i="4" s="1"/>
  <c r="G35" i="4"/>
  <c r="E35" i="4" s="1"/>
  <c r="G31" i="4"/>
  <c r="E31" i="4" s="1"/>
  <c r="G33" i="4"/>
  <c r="E33" i="4" s="1"/>
  <c r="G37" i="4"/>
  <c r="E37" i="4" s="1"/>
  <c r="G32" i="4"/>
  <c r="E32" i="4" s="1"/>
  <c r="G25" i="4"/>
  <c r="E25" i="4" s="1"/>
  <c r="G24" i="4"/>
  <c r="E24" i="4" s="1"/>
  <c r="G22" i="4"/>
  <c r="E22" i="4" s="1"/>
  <c r="G23" i="4"/>
  <c r="E23" i="4" s="1"/>
  <c r="G19" i="4"/>
  <c r="E19" i="4" s="1"/>
  <c r="G21" i="4"/>
  <c r="E21" i="4" s="1"/>
  <c r="G17" i="4"/>
  <c r="E17" i="4" s="1"/>
  <c r="G16" i="4"/>
  <c r="E16" i="4" s="1"/>
  <c r="G18" i="4"/>
  <c r="E18" i="4" s="1"/>
  <c r="G20" i="4"/>
  <c r="E20" i="4" s="1"/>
  <c r="G15" i="4"/>
  <c r="E15" i="4" s="1"/>
  <c r="G12" i="4"/>
  <c r="E12" i="4" s="1"/>
  <c r="G13" i="4"/>
  <c r="E13" i="4" s="1"/>
  <c r="G11" i="4"/>
  <c r="E11" i="4" s="1"/>
  <c r="E34" i="3"/>
  <c r="E43" i="3"/>
  <c r="E21" i="3"/>
  <c r="G42" i="3"/>
  <c r="E42" i="3" s="1"/>
  <c r="G38" i="3"/>
  <c r="E38" i="3" s="1"/>
  <c r="G41" i="3"/>
  <c r="E41" i="3" s="1"/>
  <c r="G44" i="3"/>
  <c r="E44" i="3" s="1"/>
  <c r="G34" i="3"/>
  <c r="G43" i="3"/>
  <c r="G46" i="3"/>
  <c r="E46" i="3" s="1"/>
  <c r="G45" i="3"/>
  <c r="E45" i="3" s="1"/>
  <c r="G36" i="3"/>
  <c r="E36" i="3" s="1"/>
  <c r="G39" i="3"/>
  <c r="E39" i="3" s="1"/>
  <c r="G37" i="3"/>
  <c r="E37" i="3" s="1"/>
  <c r="G35" i="3"/>
  <c r="E35" i="3" s="1"/>
  <c r="G30" i="3"/>
  <c r="E30" i="3" s="1"/>
  <c r="G33" i="3"/>
  <c r="E33" i="3" s="1"/>
  <c r="G24" i="3"/>
  <c r="E24" i="3" s="1"/>
  <c r="G28" i="3"/>
  <c r="E28" i="3" s="1"/>
  <c r="G32" i="3"/>
  <c r="E32" i="3" s="1"/>
  <c r="G29" i="3"/>
  <c r="E29" i="3" s="1"/>
  <c r="G22" i="3"/>
  <c r="E22" i="3" s="1"/>
  <c r="G40" i="3"/>
  <c r="E40" i="3" s="1"/>
  <c r="G23" i="3"/>
  <c r="E23" i="3" s="1"/>
  <c r="G27" i="3"/>
  <c r="E27" i="3" s="1"/>
  <c r="G21" i="3"/>
  <c r="G19" i="3"/>
  <c r="E19" i="3" s="1"/>
  <c r="G25" i="3"/>
  <c r="E25" i="3" s="1"/>
  <c r="G31" i="3"/>
  <c r="E31" i="3" s="1"/>
  <c r="G26" i="3"/>
  <c r="E26" i="3" s="1"/>
  <c r="G15" i="3"/>
  <c r="E15" i="3" s="1"/>
  <c r="G20" i="3"/>
  <c r="E20" i="3" s="1"/>
  <c r="G16" i="3"/>
  <c r="E16" i="3" s="1"/>
  <c r="G18" i="3"/>
  <c r="E18" i="3" s="1"/>
  <c r="G17" i="3"/>
  <c r="E17" i="3" s="1"/>
  <c r="G13" i="3"/>
  <c r="E13" i="3" s="1"/>
  <c r="G14" i="3"/>
  <c r="E14" i="3" s="1"/>
  <c r="G11" i="3"/>
  <c r="E11" i="3" s="1"/>
  <c r="E12" i="5"/>
  <c r="G25" i="5"/>
  <c r="E25" i="5" s="1"/>
  <c r="G27" i="5"/>
  <c r="E27" i="5" s="1"/>
  <c r="G28" i="5"/>
  <c r="E28" i="5" s="1"/>
  <c r="G24" i="5"/>
  <c r="E24" i="5" s="1"/>
  <c r="G22" i="5"/>
  <c r="E22" i="5" s="1"/>
  <c r="G29" i="5"/>
  <c r="E29" i="5" s="1"/>
  <c r="G23" i="5"/>
  <c r="E23" i="5" s="1"/>
  <c r="G20" i="5"/>
  <c r="E20" i="5" s="1"/>
  <c r="G19" i="5"/>
  <c r="E19" i="5" s="1"/>
  <c r="G26" i="5"/>
  <c r="E26" i="5" s="1"/>
  <c r="G21" i="5"/>
  <c r="E21" i="5" s="1"/>
  <c r="G18" i="5"/>
  <c r="E18" i="5" s="1"/>
  <c r="G17" i="5"/>
  <c r="E17" i="5" s="1"/>
  <c r="G12" i="5"/>
  <c r="G14" i="5"/>
  <c r="E14" i="5" s="1"/>
  <c r="G16" i="5"/>
  <c r="E16" i="5" s="1"/>
  <c r="G13" i="5"/>
  <c r="E13" i="5" s="1"/>
  <c r="G15" i="5"/>
  <c r="E15" i="5" s="1"/>
  <c r="G11" i="5"/>
  <c r="E11" i="5" s="1"/>
  <c r="G31" i="2"/>
  <c r="E31" i="2" s="1"/>
  <c r="G15" i="2"/>
  <c r="E15" i="2" s="1"/>
  <c r="G29" i="2"/>
  <c r="G28" i="2"/>
  <c r="G30" i="2"/>
  <c r="G25" i="2"/>
  <c r="E25" i="2" s="1"/>
  <c r="G16" i="2"/>
  <c r="G23" i="2"/>
  <c r="E23" i="2" s="1"/>
  <c r="G27" i="2"/>
  <c r="G24" i="2"/>
  <c r="E24" i="2" s="1"/>
  <c r="G20" i="2"/>
  <c r="E20" i="2" s="1"/>
  <c r="G26" i="2"/>
  <c r="G17" i="2"/>
  <c r="E17" i="2" s="1"/>
  <c r="G21" i="2"/>
  <c r="E21" i="2" s="1"/>
  <c r="G18" i="2"/>
  <c r="E18" i="2" s="1"/>
  <c r="G14" i="2"/>
  <c r="E14" i="2" s="1"/>
  <c r="G13" i="2"/>
  <c r="E13" i="2" s="1"/>
  <c r="G19" i="2"/>
  <c r="E19" i="2" s="1"/>
  <c r="G22" i="2"/>
  <c r="E22" i="2" s="1"/>
  <c r="G12" i="2"/>
  <c r="E12" i="2" s="1"/>
  <c r="G11" i="2"/>
  <c r="E11" i="2" s="1"/>
  <c r="G11" i="14"/>
  <c r="E11" i="14" s="1"/>
  <c r="G13" i="14"/>
  <c r="E13" i="14" s="1"/>
  <c r="G14" i="14"/>
  <c r="E14" i="14" s="1"/>
  <c r="G12" i="14"/>
  <c r="E12" i="14" s="1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G18" i="10"/>
  <c r="E18" i="10" s="1"/>
  <c r="G15" i="10"/>
  <c r="E15" i="10" s="1"/>
  <c r="G17" i="10"/>
  <c r="E17" i="10" s="1"/>
  <c r="G20" i="10"/>
  <c r="E20" i="10" s="1"/>
  <c r="G19" i="10"/>
  <c r="E19" i="10" s="1"/>
  <c r="G21" i="10"/>
  <c r="E21" i="10" s="1"/>
  <c r="G13" i="10"/>
  <c r="E13" i="10" s="1"/>
  <c r="G16" i="10"/>
  <c r="E16" i="10" s="1"/>
  <c r="G12" i="10"/>
  <c r="E12" i="10" s="1"/>
  <c r="G14" i="10"/>
  <c r="E14" i="10" s="1"/>
  <c r="G25" i="9"/>
  <c r="E25" i="9" s="1"/>
  <c r="G26" i="9"/>
  <c r="E26" i="9" s="1"/>
  <c r="G24" i="9"/>
  <c r="E24" i="9" s="1"/>
  <c r="G22" i="9"/>
  <c r="E22" i="9" s="1"/>
  <c r="G21" i="9"/>
  <c r="E21" i="9" s="1"/>
  <c r="G32" i="9"/>
  <c r="G23" i="9"/>
  <c r="E23" i="9" s="1"/>
  <c r="G17" i="9"/>
  <c r="E17" i="9" s="1"/>
  <c r="G20" i="9"/>
  <c r="E20" i="9" s="1"/>
  <c r="G15" i="9"/>
  <c r="E15" i="9" s="1"/>
  <c r="G19" i="9"/>
  <c r="E19" i="9" s="1"/>
  <c r="G16" i="9"/>
  <c r="E16" i="9" s="1"/>
  <c r="G18" i="9"/>
  <c r="E18" i="9" s="1"/>
  <c r="G13" i="9"/>
  <c r="E13" i="9" s="1"/>
  <c r="G14" i="9"/>
  <c r="E14" i="9" s="1"/>
  <c r="G11" i="9"/>
  <c r="E11" i="9" s="1"/>
  <c r="G12" i="9"/>
  <c r="E12" i="9" s="1"/>
  <c r="G27" i="8"/>
  <c r="E27" i="8" s="1"/>
  <c r="G29" i="8"/>
  <c r="E29" i="8" s="1"/>
  <c r="G28" i="8"/>
  <c r="E28" i="8" s="1"/>
  <c r="G23" i="8"/>
  <c r="E23" i="8" s="1"/>
  <c r="G22" i="8"/>
  <c r="E22" i="8" s="1"/>
  <c r="G25" i="8"/>
  <c r="G24" i="8"/>
  <c r="E24" i="8" s="1"/>
  <c r="G17" i="8"/>
  <c r="E17" i="8" s="1"/>
  <c r="G19" i="8"/>
  <c r="E19" i="8" s="1"/>
  <c r="G16" i="8"/>
  <c r="E16" i="8" s="1"/>
  <c r="G15" i="8"/>
  <c r="E15" i="8" s="1"/>
  <c r="G26" i="8"/>
  <c r="E26" i="8" s="1"/>
  <c r="G21" i="8"/>
  <c r="E21" i="8" s="1"/>
  <c r="G14" i="8"/>
  <c r="E14" i="8" s="1"/>
  <c r="G20" i="8"/>
  <c r="E20" i="8" s="1"/>
  <c r="G13" i="8"/>
  <c r="E13" i="8" s="1"/>
  <c r="G18" i="8"/>
  <c r="E18" i="8" s="1"/>
  <c r="G12" i="8"/>
  <c r="E12" i="8" s="1"/>
  <c r="G11" i="8"/>
  <c r="G22" i="7"/>
  <c r="E22" i="7" s="1"/>
  <c r="G21" i="7"/>
  <c r="E21" i="7" s="1"/>
  <c r="G28" i="7"/>
  <c r="E28" i="7" s="1"/>
  <c r="G24" i="7"/>
  <c r="E24" i="7" s="1"/>
  <c r="G27" i="7"/>
  <c r="E27" i="7" s="1"/>
  <c r="G29" i="7"/>
  <c r="E29" i="7" s="1"/>
  <c r="G25" i="7"/>
  <c r="E25" i="7" s="1"/>
  <c r="G19" i="7"/>
  <c r="E19" i="7" s="1"/>
  <c r="G23" i="7"/>
  <c r="E23" i="7" s="1"/>
  <c r="G16" i="7"/>
  <c r="E16" i="7" s="1"/>
  <c r="G17" i="7"/>
  <c r="E17" i="7" s="1"/>
  <c r="G20" i="7"/>
  <c r="E20" i="7" s="1"/>
  <c r="G26" i="7"/>
  <c r="E26" i="7" s="1"/>
  <c r="G18" i="7"/>
  <c r="E18" i="7" s="1"/>
  <c r="G11" i="7"/>
  <c r="E11" i="7" s="1"/>
  <c r="G15" i="7"/>
  <c r="E15" i="7" s="1"/>
  <c r="G13" i="7"/>
  <c r="E13" i="7" s="1"/>
  <c r="G14" i="7"/>
  <c r="E14" i="7" s="1"/>
  <c r="G17" i="6"/>
  <c r="E17" i="6" s="1"/>
  <c r="G19" i="6"/>
  <c r="E19" i="6" s="1"/>
  <c r="G18" i="6"/>
  <c r="E18" i="6" s="1"/>
  <c r="G14" i="6"/>
  <c r="E14" i="6" s="1"/>
  <c r="G16" i="6"/>
  <c r="E16" i="6" s="1"/>
  <c r="G13" i="6"/>
  <c r="E13" i="6" s="1"/>
  <c r="G15" i="6"/>
  <c r="E15" i="6" s="1"/>
  <c r="G12" i="6"/>
  <c r="E12" i="6" s="1"/>
  <c r="E31" i="1"/>
  <c r="E30" i="1"/>
  <c r="G25" i="1"/>
  <c r="E25" i="1" s="1"/>
  <c r="G19" i="1"/>
  <c r="E19" i="1" s="1"/>
  <c r="G27" i="1"/>
  <c r="E27" i="1" s="1"/>
  <c r="G23" i="1"/>
  <c r="G28" i="1"/>
  <c r="E28" i="1" s="1"/>
  <c r="G29" i="1"/>
  <c r="E29" i="1" s="1"/>
  <c r="G22" i="1"/>
  <c r="G20" i="1"/>
  <c r="E20" i="1" s="1"/>
  <c r="G15" i="1"/>
  <c r="G24" i="1"/>
  <c r="E24" i="1" s="1"/>
  <c r="G18" i="1"/>
  <c r="E18" i="1" s="1"/>
  <c r="G26" i="1"/>
  <c r="E26" i="1" s="1"/>
  <c r="G17" i="1"/>
  <c r="G21" i="1"/>
  <c r="E21" i="1" s="1"/>
  <c r="G16" i="1"/>
  <c r="G14" i="1"/>
  <c r="G12" i="1"/>
  <c r="G13" i="1"/>
  <c r="G11" i="1"/>
  <c r="G12" i="16"/>
  <c r="E12" i="16" s="1"/>
  <c r="G13" i="16"/>
  <c r="G11" i="16"/>
  <c r="G12" i="7"/>
  <c r="M47" i="14"/>
  <c r="M44" i="14"/>
  <c r="M43" i="14"/>
  <c r="M42" i="14"/>
  <c r="M41" i="14"/>
  <c r="M40" i="14"/>
  <c r="E11" i="16" l="1"/>
  <c r="E16" i="16"/>
  <c r="E13" i="16"/>
  <c r="E15" i="16"/>
  <c r="E12" i="7"/>
  <c r="E11" i="8"/>
  <c r="M55" i="3" l="1"/>
  <c r="M29" i="2"/>
  <c r="M30" i="2"/>
  <c r="E30" i="2" s="1"/>
  <c r="E16" i="2" l="1"/>
  <c r="E29" i="2"/>
  <c r="M38" i="14" l="1"/>
  <c r="M39" i="14"/>
  <c r="M31" i="8"/>
  <c r="E25" i="8" s="1"/>
  <c r="G11" i="6"/>
  <c r="E11" i="6" s="1"/>
  <c r="M22" i="1" l="1"/>
  <c r="K16" i="1"/>
  <c r="I16" i="1"/>
  <c r="M28" i="2"/>
  <c r="M26" i="2"/>
  <c r="K28" i="2"/>
  <c r="G35" i="2"/>
  <c r="E16" i="1" l="1"/>
  <c r="E27" i="2"/>
  <c r="E26" i="2"/>
  <c r="E11" i="1"/>
  <c r="E14" i="16"/>
  <c r="G11" i="10"/>
  <c r="G14" i="4"/>
  <c r="E14" i="4" s="1"/>
  <c r="G12" i="3"/>
  <c r="E12" i="3" s="1"/>
  <c r="M40" i="5" l="1"/>
  <c r="M38" i="5"/>
  <c r="M37" i="5"/>
  <c r="M36" i="5"/>
  <c r="M35" i="5"/>
  <c r="M33" i="5"/>
  <c r="M32" i="5"/>
  <c r="M31" i="5"/>
  <c r="M28" i="5"/>
  <c r="E11" i="10" l="1"/>
  <c r="K36" i="14" l="1"/>
  <c r="I37" i="14"/>
  <c r="G37" i="14"/>
  <c r="K13" i="1" l="1"/>
  <c r="E13" i="1"/>
  <c r="K12" i="1"/>
  <c r="I12" i="1"/>
  <c r="K15" i="1"/>
  <c r="I15" i="1"/>
  <c r="E15" i="1" s="1"/>
  <c r="K17" i="1"/>
  <c r="I17" i="1"/>
  <c r="E17" i="1" s="1"/>
  <c r="K14" i="1"/>
  <c r="I14" i="1"/>
  <c r="K22" i="1"/>
  <c r="E22" i="1" s="1"/>
  <c r="I23" i="1"/>
  <c r="E23" i="1" s="1"/>
  <c r="E14" i="1" l="1"/>
  <c r="E12" i="1"/>
  <c r="I28" i="2"/>
  <c r="E28" i="2" s="1"/>
</calcChain>
</file>

<file path=xl/sharedStrings.xml><?xml version="1.0" encoding="utf-8"?>
<sst xmlns="http://schemas.openxmlformats.org/spreadsheetml/2006/main" count="1418" uniqueCount="740">
  <si>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</si>
  <si>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</si>
  <si>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</si>
  <si>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</si>
  <si>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</si>
  <si>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</si>
  <si>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</si>
  <si>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</si>
  <si>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BORNEO</t>
  </si>
  <si>
    <t>SG - TECHNOFORM</t>
  </si>
  <si>
    <t>SSJC 1st Leg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</si>
  <si>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</si>
  <si>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</si>
  <si>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</si>
  <si>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</si>
  <si>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</si>
  <si>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</si>
  <si>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</si>
  <si>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</si>
  <si>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</si>
  <si>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</si>
  <si>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</si>
  <si>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</si>
  <si>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</si>
  <si>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</si>
  <si>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</si>
  <si>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</si>
  <si>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</si>
  <si>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</si>
  <si>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</si>
  <si>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</si>
  <si>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</si>
  <si>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</si>
  <si>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</si>
  <si>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</si>
  <si>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</si>
  <si>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</si>
  <si>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</si>
  <si>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</si>
  <si>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</si>
  <si>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</si>
  <si>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</si>
  <si>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</si>
  <si>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</si>
  <si>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</si>
  <si>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</si>
  <si>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</si>
  <si>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</si>
  <si>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</si>
  <si>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</si>
  <si>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</si>
  <si>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Muhammad Rayyaan Bin Ramlee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</si>
  <si>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</si>
  <si>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</si>
  <si>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</si>
  <si>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</si>
  <si>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</si>
  <si>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</si>
  <si>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</si>
  <si>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</si>
  <si>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</si>
  <si>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</si>
  <si>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</si>
  <si>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</si>
  <si>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</si>
  <si>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</si>
  <si>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</si>
  <si>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</si>
  <si>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</si>
  <si>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</si>
  <si>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</si>
  <si>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</si>
  <si>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</si>
  <si>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Nevellan Ganesan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</si>
  <si>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</si>
  <si>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</si>
  <si>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</si>
  <si>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</si>
  <si>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</si>
  <si>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</si>
  <si>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</si>
  <si>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</si>
  <si>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</si>
  <si>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</si>
  <si>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Aidan Naqeeb Bin Muhammad Imran</t>
  </si>
  <si>
    <t>09/01/2010</t>
  </si>
  <si>
    <t>12/10/2010</t>
  </si>
  <si>
    <t>11/11/2010</t>
  </si>
  <si>
    <t>Siddhessh Raj Wong</t>
  </si>
  <si>
    <t>13/08/2011</t>
  </si>
  <si>
    <t>13/08/2010</t>
  </si>
  <si>
    <t>Edry Aisy Bin Raduwan</t>
  </si>
  <si>
    <t>06/09/2010</t>
  </si>
  <si>
    <t>Upendraa A/L Sarawanan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</si>
  <si>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</si>
  <si>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</si>
  <si>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</si>
  <si>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</si>
  <si>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</si>
  <si>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</si>
  <si>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</si>
  <si>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</si>
  <si>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</si>
  <si>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</si>
  <si>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</si>
  <si>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</si>
  <si>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</si>
  <si>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</si>
  <si>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</si>
  <si>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</si>
  <si>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</si>
  <si>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</si>
  <si>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</si>
  <si>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</si>
  <si>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</si>
  <si>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</si>
  <si>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</si>
  <si>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</si>
  <si>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</si>
  <si>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</si>
  <si>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</si>
  <si>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</si>
  <si>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</si>
  <si>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</si>
  <si>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</si>
  <si>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</si>
  <si>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t>Player upgraded from BU9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</si>
  <si>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</si>
  <si>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</si>
  <si>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</si>
  <si>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</si>
  <si>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</si>
  <si>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</si>
  <si>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Ang Lin Zhen</t>
  </si>
  <si>
    <t>Deshrat Rakesh</t>
  </si>
  <si>
    <t>Aaron Phoon En Jie</t>
  </si>
  <si>
    <t>Mika Andre John</t>
  </si>
  <si>
    <t>Micaiah Ronen Raj</t>
  </si>
  <si>
    <t>Ho Jun Yin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</si>
  <si>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</si>
  <si>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</si>
  <si>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</si>
  <si>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</si>
  <si>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</si>
  <si>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</si>
  <si>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</si>
  <si>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</si>
  <si>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</si>
  <si>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</si>
  <si>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</si>
  <si>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</si>
  <si>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</si>
  <si>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</si>
  <si>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</si>
  <si>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</si>
  <si>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</si>
  <si>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</si>
  <si>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</si>
  <si>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</si>
  <si>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</si>
  <si>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</si>
  <si>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</si>
  <si>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</si>
  <si>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</si>
  <si>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</si>
  <si>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</si>
  <si>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</si>
  <si>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</si>
  <si>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</si>
  <si>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</si>
  <si>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</si>
  <si>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</si>
  <si>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</si>
  <si>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</si>
  <si>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</si>
  <si>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</si>
  <si>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</si>
  <si>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</si>
  <si>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</si>
  <si>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</si>
  <si>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</si>
  <si>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</si>
  <si>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</si>
  <si>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</si>
  <si>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</si>
  <si>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</si>
  <si>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</si>
  <si>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</si>
  <si>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</si>
  <si>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</si>
  <si>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</si>
  <si>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</si>
  <si>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</si>
  <si>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</si>
  <si>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</si>
  <si>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</si>
  <si>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</si>
  <si>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</si>
  <si>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</si>
  <si>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</si>
  <si>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</si>
  <si>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</si>
  <si>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</si>
  <si>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</si>
  <si>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</si>
  <si>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</si>
  <si>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</si>
  <si>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</si>
  <si>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</si>
  <si>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</si>
  <si>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</si>
  <si>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</si>
  <si>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</si>
  <si>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</si>
  <si>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</si>
  <si>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</si>
  <si>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</si>
  <si>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</si>
  <si>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</si>
  <si>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</si>
  <si>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</si>
  <si>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</si>
  <si>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</si>
  <si>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</si>
  <si>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</si>
  <si>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</si>
  <si>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</si>
  <si>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</si>
  <si>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</si>
  <si>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</si>
  <si>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</si>
  <si>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</si>
  <si>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</si>
  <si>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</si>
  <si>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</si>
  <si>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</si>
  <si>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</si>
  <si>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</si>
  <si>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</si>
  <si>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</si>
  <si>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</si>
  <si>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</si>
  <si>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</si>
  <si>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</si>
  <si>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</si>
  <si>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</si>
  <si>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</si>
  <si>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</si>
  <si>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</si>
  <si>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</si>
  <si>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</si>
  <si>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</si>
  <si>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</si>
  <si>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</si>
  <si>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</si>
  <si>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</si>
  <si>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</si>
  <si>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</si>
  <si>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</si>
  <si>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</si>
  <si>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</si>
  <si>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</si>
  <si>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</si>
  <si>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</si>
  <si>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</si>
  <si>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</si>
  <si>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</si>
  <si>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</si>
  <si>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</si>
  <si>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</si>
  <si>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</si>
  <si>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</si>
  <si>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</si>
  <si>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</si>
  <si>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</si>
  <si>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</si>
  <si>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</si>
  <si>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</si>
  <si>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</si>
  <si>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</si>
  <si>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</si>
  <si>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</si>
  <si>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</si>
  <si>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</si>
  <si>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</si>
  <si>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</si>
  <si>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</si>
  <si>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Christopher Paul Lee Sh'Ng  Yang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</si>
  <si>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</si>
  <si>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</si>
  <si>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</si>
  <si>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</si>
  <si>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</si>
  <si>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</si>
  <si>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</si>
  <si>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</si>
  <si>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</si>
  <si>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</si>
  <si>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</si>
  <si>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</si>
  <si>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</si>
  <si>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</si>
  <si>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</si>
  <si>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</si>
  <si>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</si>
  <si>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</si>
  <si>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</si>
  <si>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</si>
  <si>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</si>
  <si>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</si>
  <si>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</si>
  <si>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</si>
  <si>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</si>
  <si>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</si>
  <si>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</si>
  <si>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</si>
  <si>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</si>
  <si>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</si>
  <si>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</si>
  <si>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</si>
  <si>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</si>
  <si>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</si>
  <si>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</si>
  <si>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Aidan Yunus</t>
  </si>
  <si>
    <t>Thineshraj A/L Chandrasegaran</t>
  </si>
  <si>
    <t>Jeffery John Lewis</t>
  </si>
  <si>
    <t>Miethesh Raman Thurasamy</t>
  </si>
  <si>
    <t>Leonal Neevedthan A/L Peter Rayan</t>
  </si>
  <si>
    <t>Adrian Dass</t>
  </si>
  <si>
    <t>Hardev Singh</t>
  </si>
  <si>
    <t>Mikyle Ryan John</t>
  </si>
  <si>
    <t>Sivananthan Seliyan</t>
  </si>
  <si>
    <t>How Ho Zhun</t>
  </si>
  <si>
    <t>BOYS UNDER 17</t>
  </si>
  <si>
    <t>15/09/2004</t>
  </si>
  <si>
    <t>Tay Jun Qian</t>
  </si>
  <si>
    <t>28/06/2005</t>
  </si>
  <si>
    <t>26/07/2004</t>
  </si>
  <si>
    <t>Harold Rynesh Aloysius</t>
  </si>
  <si>
    <t>31/05/2005</t>
  </si>
  <si>
    <t>14/01/2005</t>
  </si>
  <si>
    <t>Jaydn Jhan Karpal Singh Deo</t>
  </si>
  <si>
    <t>07/04/2005</t>
  </si>
  <si>
    <t>20/01/2005</t>
  </si>
  <si>
    <t>14/06/2004</t>
  </si>
  <si>
    <t>Gareth Lim Boon Shen</t>
  </si>
  <si>
    <t>28/05/2004</t>
  </si>
  <si>
    <t>06/11/2004</t>
  </si>
  <si>
    <t>Jaden Noel Ha Khen Zhi</t>
  </si>
  <si>
    <t>01/01/2005</t>
  </si>
  <si>
    <t>02/01/2004</t>
  </si>
  <si>
    <t>Abdul Halim Bin Mohd Nadziruddin</t>
  </si>
  <si>
    <t>10/03/2004</t>
  </si>
  <si>
    <t>28/10/2004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</si>
  <si>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</si>
  <si>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</si>
  <si>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</si>
  <si>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</si>
  <si>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</si>
  <si>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</si>
  <si>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</si>
  <si>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</si>
  <si>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Alan Christopher Albert</t>
  </si>
  <si>
    <t>30/10/2004</t>
  </si>
  <si>
    <t>S Arrishprasath</t>
  </si>
  <si>
    <t>23/12/2004</t>
  </si>
  <si>
    <t>Maarvein Nanthan</t>
  </si>
  <si>
    <t>06/08/2005</t>
  </si>
  <si>
    <t>Nik Muhammad Afeeq Farhan</t>
  </si>
  <si>
    <t>02/04/2005</t>
  </si>
  <si>
    <t>04/03/2004</t>
  </si>
  <si>
    <t>21/05/2004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</si>
  <si>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</si>
  <si>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</si>
  <si>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</si>
  <si>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</si>
  <si>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</si>
  <si>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</si>
  <si>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</si>
  <si>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</si>
  <si>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</si>
  <si>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Muhammad Hazrif Bin Abdul Rahman Raja</t>
  </si>
  <si>
    <t>15/10/2004</t>
  </si>
  <si>
    <t>BRANDON GAN KA WENG</t>
  </si>
  <si>
    <t>15/07/2004</t>
  </si>
  <si>
    <t>Aashvath Kumar</t>
  </si>
  <si>
    <t>23/05/2005</t>
  </si>
  <si>
    <t>Dhanesh Letchumanakumar</t>
  </si>
  <si>
    <t>21/03/2005</t>
  </si>
  <si>
    <t>Ethan Liaw Jui Hoong</t>
  </si>
  <si>
    <t>28/02/2004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</si>
  <si>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</si>
  <si>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</si>
  <si>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</si>
  <si>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</si>
  <si>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</si>
  <si>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</si>
  <si>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Player upgraded from BU17</t>
  </si>
  <si>
    <t>GIRLS UNDER 9</t>
  </si>
  <si>
    <t>Avantikashrii Seenivasagam</t>
  </si>
  <si>
    <t>10/07/2012</t>
  </si>
  <si>
    <t>Nieranjhanaa A/P Sureshkumar</t>
  </si>
  <si>
    <t>15/02/2012</t>
  </si>
  <si>
    <t>Bhavana A/P Thuraimurugan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</si>
  <si>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</si>
  <si>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</si>
  <si>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</si>
  <si>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</si>
  <si>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</si>
  <si>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</si>
  <si>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</si>
  <si>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</si>
  <si>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</si>
  <si>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Ranya Mithraa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</si>
  <si>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</si>
  <si>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</si>
  <si>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</si>
  <si>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</si>
  <si>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</si>
  <si>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</si>
  <si>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</si>
  <si>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</si>
  <si>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</si>
  <si>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</si>
  <si>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</si>
  <si>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</si>
  <si>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</si>
  <si>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</si>
  <si>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</si>
  <si>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</si>
  <si>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</si>
  <si>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</si>
  <si>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</si>
  <si>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</si>
  <si>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Akthar Rukhsana Bt. Ahmad Khairulridwan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</si>
  <si>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</si>
  <si>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</si>
  <si>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</si>
  <si>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</si>
  <si>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</si>
  <si>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</si>
  <si>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</si>
  <si>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</si>
  <si>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</si>
  <si>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</si>
  <si>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</si>
  <si>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SS 1st Leg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</si>
  <si>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</si>
  <si>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</si>
  <si>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</si>
  <si>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</si>
  <si>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</si>
  <si>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</si>
  <si>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</si>
  <si>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</si>
  <si>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</si>
  <si>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</si>
  <si>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</si>
  <si>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</si>
  <si>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</si>
  <si>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</si>
  <si>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</si>
  <si>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</si>
  <si>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</si>
  <si>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</si>
  <si>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</si>
  <si>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</si>
  <si>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</si>
  <si>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Kenisha Kaur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</si>
  <si>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</si>
  <si>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</si>
  <si>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</si>
  <si>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</si>
  <si>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</si>
  <si>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</si>
  <si>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</si>
  <si>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</si>
  <si>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</si>
  <si>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</si>
  <si>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</si>
  <si>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</si>
  <si>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</si>
  <si>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</si>
  <si>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</si>
  <si>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</si>
  <si>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</si>
  <si>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</si>
  <si>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</si>
  <si>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</si>
  <si>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Aneqpreet Kaur A/P Rajinder Singh</t>
  </si>
  <si>
    <t>21/12/2009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</si>
  <si>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</si>
  <si>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</si>
  <si>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</si>
  <si>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</si>
  <si>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</si>
  <si>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</si>
  <si>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</si>
  <si>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</si>
  <si>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</si>
  <si>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</si>
  <si>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</si>
  <si>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</si>
  <si>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</si>
  <si>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</si>
  <si>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</si>
  <si>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</si>
  <si>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</si>
  <si>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</si>
  <si>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</si>
  <si>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</si>
  <si>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</si>
  <si>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</si>
  <si>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</si>
  <si>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</si>
  <si>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</si>
  <si>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</si>
  <si>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</si>
  <si>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</si>
  <si>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</si>
  <si>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</si>
  <si>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</si>
  <si>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</si>
  <si>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</si>
  <si>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</si>
  <si>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</si>
  <si>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</si>
  <si>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</si>
  <si>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</si>
  <si>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</si>
  <si>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</si>
  <si>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</si>
  <si>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</si>
  <si>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</si>
  <si>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</si>
  <si>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</si>
  <si>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</si>
  <si>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</si>
  <si>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</si>
  <si>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</si>
  <si>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</si>
  <si>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</si>
  <si>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</si>
  <si>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</si>
  <si>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</si>
  <si>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</si>
  <si>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</si>
  <si>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</si>
  <si>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</si>
  <si>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</si>
  <si>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</si>
  <si>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</si>
  <si>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</si>
  <si>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</si>
  <si>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</si>
  <si>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</si>
  <si>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</si>
  <si>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</si>
  <si>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</si>
  <si>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</si>
  <si>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</si>
  <si>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</si>
  <si>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Swetha A/P Venu Gopal</t>
  </si>
  <si>
    <t>GIRLS UNDER 17</t>
  </si>
  <si>
    <t>Vitrikashenie Kulasegaran</t>
  </si>
  <si>
    <t>17/11/2005</t>
  </si>
  <si>
    <t>29/04/2004</t>
  </si>
  <si>
    <t>Ching Ling Choo Isabel</t>
  </si>
  <si>
    <t>05/04/2004</t>
  </si>
  <si>
    <t>14/03/2005</t>
  </si>
  <si>
    <t>01/02/2005</t>
  </si>
  <si>
    <t>Achreen Kaur A/P Rajinder Singh</t>
  </si>
  <si>
    <t>13/01/2004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</si>
  <si>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</si>
  <si>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</si>
  <si>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</si>
  <si>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</si>
  <si>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</si>
  <si>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</si>
  <si>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</si>
  <si>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</si>
  <si>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</si>
  <si>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Wang Caitlin</t>
  </si>
  <si>
    <t>26/05/2004</t>
  </si>
  <si>
    <t>Cheong Qiao Yee</t>
  </si>
  <si>
    <t>08/06/2004</t>
  </si>
  <si>
    <t>Navya Rajan</t>
  </si>
  <si>
    <t>14/08/2004</t>
  </si>
  <si>
    <t>Vashti Vinodhini</t>
  </si>
  <si>
    <t>19/08/2004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</si>
  <si>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</si>
  <si>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</si>
  <si>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</si>
  <si>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</si>
  <si>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</si>
  <si>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</si>
  <si>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</si>
  <si>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</si>
  <si>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</si>
  <si>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</si>
  <si>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</si>
  <si>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</si>
  <si>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</si>
  <si>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</si>
  <si>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</si>
  <si>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</si>
  <si>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Umar Huzaifah</t>
  </si>
  <si>
    <t>08/09/2008</t>
  </si>
  <si>
    <t>Nur 'Umairah Sa'idah</t>
  </si>
  <si>
    <t>12/07/2012</t>
  </si>
  <si>
    <t>LEE MEI RIE</t>
  </si>
  <si>
    <t>SELANGOR PLAYER PERFORMANCE RESULT 2021</t>
  </si>
  <si>
    <t>HARINI NAVANITHEN</t>
  </si>
  <si>
    <t>Updated:</t>
  </si>
  <si>
    <t>RHAGHAV KRISSH KONAN</t>
  </si>
  <si>
    <t>12/08/2013</t>
  </si>
  <si>
    <t>SHANJEVV A/L KRISHNAN</t>
  </si>
  <si>
    <t>12/01/2015</t>
  </si>
  <si>
    <t>SELVA VICGNESWARAN A/L MURUGAN</t>
  </si>
  <si>
    <t>JEANISHAA D/O DINESHWARAN</t>
  </si>
  <si>
    <t>21/01/2015</t>
  </si>
  <si>
    <t>NAVITHRA A/P THIAGAN</t>
  </si>
  <si>
    <t>25/04/2013</t>
  </si>
  <si>
    <t>SHARANYA UTHAYA CHANDRAN</t>
  </si>
  <si>
    <t>28/11/2013</t>
  </si>
  <si>
    <t>STATE CLOSED</t>
  </si>
  <si>
    <t>MONTH: Jan 2022</t>
  </si>
  <si>
    <t>EAN LEE YU CHENG</t>
  </si>
  <si>
    <t>15/06/2012</t>
  </si>
  <si>
    <t>ARMAN BIN MUHAMMAD MUZAMMIL</t>
  </si>
  <si>
    <t>Dec 2022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</si>
  <si>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</si>
  <si>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</si>
  <si>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</si>
  <si>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</si>
  <si>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</si>
  <si>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</si>
  <si>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</si>
  <si>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</si>
  <si>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</si>
  <si>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</si>
  <si>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</si>
  <si>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</si>
  <si>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</si>
  <si>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</si>
  <si>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</si>
  <si>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</si>
  <si>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</si>
  <si>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</si>
  <si>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</si>
  <si>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</si>
  <si>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</si>
  <si>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>MATTHEW LEE YIN ZE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</si>
  <si>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</si>
  <si>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</si>
  <si>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</si>
  <si>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</si>
  <si>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</si>
  <si>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</si>
  <si>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</si>
  <si>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</si>
  <si>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</si>
  <si>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</si>
  <si>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</si>
  <si>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</si>
  <si>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</si>
  <si>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</si>
  <si>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</si>
  <si>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</si>
  <si>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</si>
  <si>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</si>
  <si>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</si>
  <si>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</si>
  <si>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</si>
  <si>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</si>
  <si>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</si>
  <si>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</si>
  <si>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</si>
  <si>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</si>
  <si>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</si>
  <si>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</si>
  <si>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</si>
  <si>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</si>
  <si>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</si>
  <si>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</si>
  <si>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</si>
  <si>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</si>
  <si>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</si>
  <si>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</si>
  <si>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</si>
  <si>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</si>
  <si>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ELDRIC KHONG ZHENG YIN</t>
  </si>
  <si>
    <t>MUHAMMAD IMAN DARWISH BIN NOR AZMAN</t>
  </si>
  <si>
    <t>SIVENPRAMU S/O P JEYAPRAGASH</t>
  </si>
  <si>
    <t>SARVIN AKSHYA</t>
  </si>
  <si>
    <t>Kesavan Suntheram</t>
  </si>
  <si>
    <t>20/12/2009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</si>
  <si>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</si>
  <si>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</si>
  <si>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</si>
  <si>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</si>
  <si>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</si>
  <si>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</si>
  <si>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</si>
  <si>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</si>
  <si>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</si>
  <si>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</si>
  <si>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</si>
  <si>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MONTH: Nov 2022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</si>
  <si>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</si>
  <si>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</si>
  <si>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</si>
  <si>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</si>
  <si>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</si>
  <si>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</si>
  <si>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SEL MICAELA ROWENA REKHA</t>
  </si>
  <si>
    <t>Ahssheehkhaa Chandran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</si>
  <si>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</si>
  <si>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</si>
  <si>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</si>
  <si>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</si>
  <si>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</si>
  <si>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</si>
  <si>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</si>
  <si>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</si>
  <si>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</si>
  <si>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</si>
  <si>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</si>
  <si>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</si>
  <si>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</si>
  <si>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</si>
  <si>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</si>
  <si>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</si>
  <si>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</si>
  <si>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</si>
  <si>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Nov 2022</t>
  </si>
  <si>
    <t>Matthew Sim Por Rui</t>
  </si>
  <si>
    <t>KWANG YU HONG</t>
  </si>
  <si>
    <t>08/12/2005</t>
  </si>
  <si>
    <t>CHEONG QIAO XUAN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</si>
</sst>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139">
    <xf numFmtId="0" fontId="0" fillId="0" borderId="0" xfId="0"/>
    <xf numFmtId="0" fontId="8" fillId="0" borderId="0" xfId="1"/>
    <xf numFmtId="0" fontId="10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3" fillId="0" borderId="0" xfId="0" applyFont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right" vertical="center"/>
    </xf>
    <xf numFmtId="0" fontId="14" fillId="5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0" fillId="0" borderId="16" xfId="0" applyBorder="1"/>
    <xf numFmtId="0" fontId="0" fillId="8" borderId="16" xfId="0" applyFill="1" applyBorder="1" applyAlignment="1">
      <alignment vertical="center"/>
    </xf>
    <xf numFmtId="0" fontId="14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17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16" xfId="0" applyFont="1" applyBorder="1"/>
    <xf numFmtId="0" fontId="17" fillId="0" borderId="16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16" xfId="0" applyBorder="1" applyProtection="1">
      <protection locked="0"/>
    </xf>
    <xf numFmtId="0" fontId="0" fillId="7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5" fillId="2" borderId="16" xfId="0" applyFont="1" applyFill="1" applyBorder="1"/>
    <xf numFmtId="165" fontId="17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164" fontId="0" fillId="2" borderId="16" xfId="0" applyNumberFormat="1" applyFill="1" applyBorder="1" applyAlignment="1">
      <alignment horizontal="center"/>
    </xf>
    <xf numFmtId="0" fontId="17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17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5" fillId="2" borderId="18" xfId="0" applyFont="1" applyFill="1" applyBorder="1"/>
    <xf numFmtId="0" fontId="0" fillId="2" borderId="11" xfId="0" applyFill="1" applyBorder="1"/>
    <xf numFmtId="0" fontId="7" fillId="2" borderId="16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0" fillId="8" borderId="18" xfId="0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8" borderId="16" xfId="0" applyFill="1" applyBorder="1" applyAlignment="1">
      <alignment horizontal="center"/>
    </xf>
    <xf numFmtId="0" fontId="5" fillId="8" borderId="16" xfId="0" applyFont="1" applyFill="1" applyBorder="1" applyAlignment="1">
      <alignment horizontal="center" vertical="center"/>
    </xf>
    <xf numFmtId="0" fontId="0" fillId="2" borderId="0" xfId="0" applyFill="1"/>
    <xf numFmtId="164" fontId="0" fillId="2" borderId="18" xfId="0" applyNumberFormat="1" applyFill="1" applyBorder="1" applyAlignment="1">
      <alignment horizontal="center" vertical="center"/>
    </xf>
    <xf numFmtId="0" fontId="0" fillId="0" borderId="18" xfId="0" applyBorder="1"/>
    <xf numFmtId="0" fontId="0" fillId="0" borderId="18" xfId="0" applyBorder="1" applyAlignment="1">
      <alignment vertical="center"/>
    </xf>
    <xf numFmtId="14" fontId="0" fillId="0" borderId="16" xfId="0" applyNumberFormat="1" applyBorder="1" applyAlignment="1">
      <alignment horizontal="center"/>
    </xf>
    <xf numFmtId="0" fontId="15" fillId="2" borderId="11" xfId="0" applyFont="1" applyFill="1" applyBorder="1"/>
    <xf numFmtId="0" fontId="17" fillId="2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14" fillId="0" borderId="20" xfId="0" applyFont="1" applyBorder="1" applyAlignment="1">
      <alignment horizontal="center" vertical="center"/>
    </xf>
    <xf numFmtId="0" fontId="4" fillId="2" borderId="16" xfId="0" applyFont="1" applyFill="1" applyBorder="1"/>
    <xf numFmtId="0" fontId="0" fillId="2" borderId="18" xfId="0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0" fillId="0" borderId="17" xfId="0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3" fillId="2" borderId="16" xfId="0" applyFont="1" applyFill="1" applyBorder="1"/>
    <xf numFmtId="0" fontId="0" fillId="2" borderId="21" xfId="0" applyFill="1" applyBorder="1"/>
    <xf numFmtId="0" fontId="17" fillId="2" borderId="11" xfId="0" applyFont="1" applyFill="1" applyBorder="1"/>
    <xf numFmtId="0" fontId="6" fillId="2" borderId="16" xfId="0" applyFont="1" applyFill="1" applyBorder="1" applyAlignment="1">
      <alignment vertical="center"/>
    </xf>
    <xf numFmtId="0" fontId="1" fillId="2" borderId="16" xfId="0" applyFont="1" applyFill="1" applyBorder="1"/>
    <xf numFmtId="14" fontId="0" fillId="2" borderId="18" xfId="0" applyNumberForma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2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7" fontId="0" fillId="6" borderId="17" xfId="0" quotePrefix="1" applyNumberFormat="1" applyFill="1" applyBorder="1" applyAlignment="1">
      <alignment horizontal="center" vertical="center"/>
    </xf>
    <xf numFmtId="17" fontId="5" fillId="6" borderId="17" xfId="0" quotePrefix="1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88"/>
  <sheetViews>
    <sheetView topLeftCell="A10" workbookViewId="0">
      <pane xSplit="3" topLeftCell="D1" activePane="topRight" state="frozen"/>
      <selection pane="topRight" activeCell="G3" sqref="G3:H3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33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8" width="8.88671875" style="14"/>
    <col min="19" max="19" width="12.33203125" style="14" customWidth="1"/>
    <col min="20" max="20" width="16.33203125" style="14" customWidth="1"/>
    <col min="21" max="21" width="14" style="14" customWidth="1"/>
    <col min="22" max="22" width="8.88671875" style="14"/>
    <col min="23" max="23" width="48.5546875" style="14" customWidth="1"/>
    <col min="24" max="16384" width="8.88671875" style="14"/>
  </cols>
  <sheetData>
    <row r="2" spans="2:24">
      <c r="B2" s="16"/>
      <c r="C2" s="16"/>
      <c r="D2" s="16"/>
      <c r="E2" s="16"/>
      <c r="F2" s="18"/>
    </row>
    <row r="3" spans="2:24" ht="15" customHeight="1">
      <c r="B3" s="16" t="s">
        <v>611</v>
      </c>
      <c r="F3" s="15" t="s">
        <v>613</v>
      </c>
      <c r="G3" s="118">
        <v>44935</v>
      </c>
      <c r="H3" s="118"/>
    </row>
    <row r="4" spans="2:24" ht="15" customHeight="1">
      <c r="B4" s="17" t="s">
        <v>708</v>
      </c>
      <c r="C4" s="16"/>
    </row>
    <row r="6" spans="2:24">
      <c r="C6" s="18"/>
    </row>
    <row r="7" spans="2:24">
      <c r="B7" s="16" t="s">
        <v>0</v>
      </c>
    </row>
    <row r="8" spans="2:24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N8" s="15"/>
      <c r="O8" s="15"/>
      <c r="P8" s="15"/>
      <c r="Q8" s="15"/>
      <c r="R8" s="15"/>
      <c r="S8" s="15"/>
    </row>
    <row r="9" spans="2:24" ht="15" customHeight="1">
      <c r="B9" s="110" t="s">
        <v>1</v>
      </c>
      <c r="C9" s="112" t="s">
        <v>2</v>
      </c>
      <c r="D9" s="112" t="s">
        <v>3</v>
      </c>
      <c r="E9" s="114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16" t="s">
        <v>10</v>
      </c>
      <c r="S9" s="117"/>
      <c r="T9" s="116"/>
      <c r="U9" s="117"/>
      <c r="W9" s="37"/>
      <c r="X9" s="37"/>
    </row>
    <row r="10" spans="2:24">
      <c r="B10" s="111"/>
      <c r="C10" s="113"/>
      <c r="D10" s="113"/>
      <c r="E10" s="115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  <c r="W10" s="37"/>
      <c r="X10" s="37"/>
    </row>
    <row r="11" spans="2:24">
      <c r="B11" s="20">
        <v>1</v>
      </c>
      <c r="C11" s="46" t="s">
        <v>34</v>
      </c>
      <c r="D11" s="47" t="s">
        <v>35</v>
      </c>
      <c r="E11" s="21">
        <f t="shared" ref="E11:E31" si="0">SUM(G11,I11,K11, M11)</f>
        <v>337.5</v>
      </c>
      <c r="F11" s="75">
        <v>1</v>
      </c>
      <c r="G11" s="30">
        <f t="shared" ref="G11:G29" si="1">IFERROR(VLOOKUP(F11,points,3,FALSE),"")</f>
        <v>270</v>
      </c>
      <c r="H11" s="21">
        <v>3</v>
      </c>
      <c r="I11" s="30">
        <f>IFERROR(VLOOKUP(H11,points,2,FALSE),"")</f>
        <v>67.5</v>
      </c>
      <c r="J11" s="21"/>
      <c r="K11" s="30"/>
      <c r="L11" s="36"/>
      <c r="M11" s="30"/>
      <c r="N11" s="34"/>
      <c r="O11" s="34"/>
      <c r="P11" s="31"/>
      <c r="Q11" s="31"/>
      <c r="R11" s="31"/>
      <c r="S11" s="34"/>
      <c r="T11" s="34"/>
      <c r="U11" s="34"/>
      <c r="W11" s="37"/>
      <c r="X11" s="37"/>
    </row>
    <row r="12" spans="2:24">
      <c r="B12" s="20">
        <v>2</v>
      </c>
      <c r="C12" s="36" t="s">
        <v>601</v>
      </c>
      <c r="D12" s="67">
        <v>41782</v>
      </c>
      <c r="E12" s="21">
        <f t="shared" si="0"/>
        <v>189.75</v>
      </c>
      <c r="F12" s="80">
        <v>2</v>
      </c>
      <c r="G12" s="30">
        <f t="shared" si="1"/>
        <v>180</v>
      </c>
      <c r="H12" s="21">
        <v>19</v>
      </c>
      <c r="I12" s="30">
        <f>IFERROR(VLOOKUP(H12,points,2,FALSE),"")</f>
        <v>9.75</v>
      </c>
      <c r="J12" s="41"/>
      <c r="K12" s="30" t="str">
        <f t="shared" ref="K12:K17" si="2">IFERROR(VLOOKUP(J12,points,2,FALSE),"")</f>
        <v/>
      </c>
      <c r="L12" s="36"/>
      <c r="M12" s="30"/>
      <c r="N12" s="36"/>
      <c r="O12" s="36"/>
      <c r="P12" s="36"/>
      <c r="Q12" s="36"/>
      <c r="R12" s="36"/>
      <c r="S12" s="36"/>
      <c r="T12" s="36"/>
      <c r="U12" s="36"/>
    </row>
    <row r="13" spans="2:24">
      <c r="B13" s="20">
        <v>3</v>
      </c>
      <c r="C13" s="46" t="s">
        <v>42</v>
      </c>
      <c r="D13" s="47" t="s">
        <v>43</v>
      </c>
      <c r="E13" s="21">
        <f t="shared" si="0"/>
        <v>143</v>
      </c>
      <c r="F13" s="75">
        <v>3</v>
      </c>
      <c r="G13" s="30">
        <f t="shared" si="1"/>
        <v>135</v>
      </c>
      <c r="H13" s="21">
        <v>37</v>
      </c>
      <c r="I13" s="30">
        <f>IFERROR(VLOOKUP(H13,points,2,FALSE),"")*2</f>
        <v>8</v>
      </c>
      <c r="J13" s="21"/>
      <c r="K13" s="30" t="str">
        <f t="shared" si="2"/>
        <v/>
      </c>
      <c r="L13" s="36"/>
      <c r="M13" s="30"/>
      <c r="N13" s="36"/>
      <c r="O13" s="36"/>
      <c r="P13" s="36"/>
      <c r="Q13" s="36"/>
      <c r="R13" s="36"/>
      <c r="S13" s="36"/>
      <c r="T13" s="36"/>
      <c r="U13" s="36"/>
    </row>
    <row r="14" spans="2:24" customFormat="1">
      <c r="B14" s="20">
        <v>4</v>
      </c>
      <c r="C14" s="46" t="s">
        <v>40</v>
      </c>
      <c r="D14" s="47" t="s">
        <v>41</v>
      </c>
      <c r="E14" s="21">
        <f t="shared" si="0"/>
        <v>107.75</v>
      </c>
      <c r="F14" s="80">
        <v>4</v>
      </c>
      <c r="G14" s="30">
        <f t="shared" si="1"/>
        <v>100.5</v>
      </c>
      <c r="H14" s="21">
        <v>27</v>
      </c>
      <c r="I14" s="30">
        <f>IFERROR(VLOOKUP(H14,points,2,FALSE),"")</f>
        <v>7.25</v>
      </c>
      <c r="J14" s="41"/>
      <c r="K14" s="30" t="str">
        <f t="shared" si="2"/>
        <v/>
      </c>
      <c r="L14" s="41"/>
      <c r="M14" s="30"/>
      <c r="N14" s="41"/>
      <c r="O14" s="41"/>
      <c r="P14" s="41"/>
      <c r="Q14" s="41"/>
      <c r="R14" s="41"/>
      <c r="S14" s="41"/>
      <c r="T14" s="41"/>
      <c r="U14" s="41"/>
    </row>
    <row r="15" spans="2:24" customFormat="1">
      <c r="B15" s="20">
        <v>5</v>
      </c>
      <c r="C15" s="44" t="s">
        <v>647</v>
      </c>
      <c r="D15" s="75" t="s">
        <v>658</v>
      </c>
      <c r="E15" s="21">
        <f t="shared" si="0"/>
        <v>81</v>
      </c>
      <c r="F15" s="31">
        <v>5</v>
      </c>
      <c r="G15" s="30">
        <f t="shared" si="1"/>
        <v>81</v>
      </c>
      <c r="H15" s="21" t="s">
        <v>15</v>
      </c>
      <c r="I15" s="30" t="str">
        <f>IFERROR(VLOOKUP(H15,points,2,FALSE),"")</f>
        <v/>
      </c>
      <c r="J15" s="41"/>
      <c r="K15" s="30" t="str">
        <f t="shared" si="2"/>
        <v/>
      </c>
      <c r="L15" s="36"/>
      <c r="M15" s="30"/>
      <c r="N15" s="41"/>
      <c r="O15" s="41"/>
      <c r="P15" s="41"/>
      <c r="Q15" s="41"/>
      <c r="R15" s="41"/>
      <c r="S15" s="41"/>
      <c r="T15" s="41"/>
      <c r="U15" s="41"/>
    </row>
    <row r="16" spans="2:24" customFormat="1">
      <c r="B16" s="20">
        <v>6</v>
      </c>
      <c r="C16" s="44" t="s">
        <v>616</v>
      </c>
      <c r="D16" s="22" t="s">
        <v>617</v>
      </c>
      <c r="E16" s="21">
        <f t="shared" si="0"/>
        <v>78.25</v>
      </c>
      <c r="F16" s="21">
        <v>6</v>
      </c>
      <c r="G16" s="30">
        <f t="shared" si="1"/>
        <v>72</v>
      </c>
      <c r="H16" s="21">
        <v>31</v>
      </c>
      <c r="I16" s="30">
        <f>IFERROR(VLOOKUP(H16,points,2,FALSE),"")</f>
        <v>6.25</v>
      </c>
      <c r="J16" s="21"/>
      <c r="K16" s="30" t="str">
        <f t="shared" si="2"/>
        <v/>
      </c>
      <c r="L16" s="36"/>
      <c r="M16" s="30"/>
      <c r="N16" s="41"/>
      <c r="O16" s="41"/>
      <c r="P16" s="41"/>
      <c r="Q16" s="41"/>
      <c r="R16" s="41"/>
      <c r="S16" s="41"/>
      <c r="T16" s="41"/>
      <c r="U16" s="41"/>
    </row>
    <row r="17" spans="2:21">
      <c r="B17" s="20">
        <v>7</v>
      </c>
      <c r="C17" s="44" t="s">
        <v>632</v>
      </c>
      <c r="D17" s="22" t="s">
        <v>633</v>
      </c>
      <c r="E17" s="21">
        <f t="shared" si="0"/>
        <v>64.5</v>
      </c>
      <c r="F17" s="21">
        <v>7</v>
      </c>
      <c r="G17" s="30">
        <f t="shared" si="1"/>
        <v>64.5</v>
      </c>
      <c r="H17" s="21" t="s">
        <v>15</v>
      </c>
      <c r="I17" s="30" t="str">
        <f>IFERROR(VLOOKUP(H17,points,2,FALSE),"")</f>
        <v/>
      </c>
      <c r="J17" s="41"/>
      <c r="K17" s="30" t="str">
        <f t="shared" si="2"/>
        <v/>
      </c>
      <c r="L17" s="41"/>
      <c r="M17" s="30"/>
      <c r="N17" s="36"/>
      <c r="O17" s="36"/>
      <c r="P17" s="36"/>
      <c r="Q17" s="36"/>
      <c r="R17" s="36"/>
      <c r="S17" s="36"/>
      <c r="T17" s="36"/>
      <c r="U17" s="36"/>
    </row>
    <row r="18" spans="2:21">
      <c r="B18" s="20">
        <v>8</v>
      </c>
      <c r="C18" s="44" t="s">
        <v>677</v>
      </c>
      <c r="D18" s="75" t="s">
        <v>678</v>
      </c>
      <c r="E18" s="21">
        <f t="shared" si="0"/>
        <v>54</v>
      </c>
      <c r="F18" s="31">
        <v>8</v>
      </c>
      <c r="G18" s="30">
        <f t="shared" si="1"/>
        <v>54</v>
      </c>
      <c r="H18" s="21" t="s">
        <v>15</v>
      </c>
      <c r="I18" s="30"/>
      <c r="J18" s="21"/>
      <c r="K18" s="30"/>
      <c r="L18" s="36"/>
      <c r="M18" s="30"/>
      <c r="N18" s="36"/>
      <c r="O18" s="36"/>
      <c r="P18" s="36"/>
      <c r="Q18" s="36"/>
      <c r="R18" s="36"/>
      <c r="S18" s="36"/>
      <c r="T18" s="36"/>
      <c r="U18" s="36"/>
    </row>
    <row r="19" spans="2:21">
      <c r="B19" s="20">
        <v>9</v>
      </c>
      <c r="C19" s="44" t="s">
        <v>644</v>
      </c>
      <c r="D19" s="75" t="s">
        <v>655</v>
      </c>
      <c r="E19" s="21">
        <f t="shared" si="0"/>
        <v>49</v>
      </c>
      <c r="F19" s="31">
        <v>9</v>
      </c>
      <c r="G19" s="30">
        <f t="shared" si="1"/>
        <v>45</v>
      </c>
      <c r="H19" s="21">
        <v>33</v>
      </c>
      <c r="I19" s="30">
        <f>IFERROR(VLOOKUP(H19,points,2,FALSE),"")</f>
        <v>4</v>
      </c>
      <c r="J19" s="41"/>
      <c r="K19" s="30"/>
      <c r="L19" s="36"/>
      <c r="M19" s="30"/>
      <c r="N19" s="36"/>
      <c r="O19" s="36"/>
      <c r="P19" s="36"/>
      <c r="Q19" s="36"/>
      <c r="R19" s="36"/>
      <c r="S19" s="36"/>
      <c r="T19" s="36"/>
      <c r="U19" s="36"/>
    </row>
    <row r="20" spans="2:21">
      <c r="B20" s="20">
        <v>10</v>
      </c>
      <c r="C20" s="86" t="s">
        <v>643</v>
      </c>
      <c r="D20" s="64" t="s">
        <v>654</v>
      </c>
      <c r="E20" s="21">
        <f t="shared" si="0"/>
        <v>43</v>
      </c>
      <c r="F20" s="31">
        <v>10</v>
      </c>
      <c r="G20" s="30">
        <f t="shared" si="1"/>
        <v>39</v>
      </c>
      <c r="H20" s="21">
        <v>49</v>
      </c>
      <c r="I20" s="30">
        <f>IFERROR(VLOOKUP(H20,points,2,FALSE),"")</f>
        <v>4</v>
      </c>
      <c r="J20" s="41"/>
      <c r="K20" s="30"/>
      <c r="L20" s="36"/>
      <c r="M20" s="30"/>
      <c r="N20" s="36"/>
      <c r="O20" s="36"/>
      <c r="P20" s="36"/>
      <c r="Q20" s="36"/>
      <c r="R20" s="36"/>
      <c r="S20" s="36"/>
      <c r="T20" s="36"/>
      <c r="U20" s="36"/>
    </row>
    <row r="21" spans="2:21">
      <c r="B21" s="20">
        <v>11</v>
      </c>
      <c r="C21" s="46" t="s">
        <v>38</v>
      </c>
      <c r="D21" s="47" t="s">
        <v>39</v>
      </c>
      <c r="E21" s="21">
        <f t="shared" si="0"/>
        <v>37.5</v>
      </c>
      <c r="F21" s="80">
        <v>11</v>
      </c>
      <c r="G21" s="30">
        <f t="shared" si="1"/>
        <v>37.5</v>
      </c>
      <c r="H21" s="21" t="s">
        <v>15</v>
      </c>
      <c r="I21" s="30"/>
      <c r="J21" s="41"/>
      <c r="K21" s="30"/>
      <c r="L21" s="36"/>
      <c r="M21" s="30"/>
      <c r="N21" s="36"/>
      <c r="O21" s="36"/>
      <c r="P21" s="36"/>
      <c r="Q21" s="36"/>
      <c r="R21" s="36"/>
      <c r="S21" s="36"/>
      <c r="T21" s="36"/>
      <c r="U21" s="36"/>
    </row>
    <row r="22" spans="2:21">
      <c r="B22" s="20">
        <v>12</v>
      </c>
      <c r="C22" s="44" t="s">
        <v>649</v>
      </c>
      <c r="D22" s="75" t="s">
        <v>660</v>
      </c>
      <c r="E22" s="21">
        <f t="shared" si="0"/>
        <v>37</v>
      </c>
      <c r="F22" s="31">
        <v>14</v>
      </c>
      <c r="G22" s="30">
        <f t="shared" si="1"/>
        <v>33</v>
      </c>
      <c r="H22" s="21">
        <v>45</v>
      </c>
      <c r="I22" s="30">
        <f>IFERROR(VLOOKUP(H22,points,2,FALSE),"")</f>
        <v>4</v>
      </c>
      <c r="J22" s="41"/>
      <c r="K22" s="30" t="str">
        <f>IFERROR(VLOOKUP(J22,points,2,FALSE),"")</f>
        <v/>
      </c>
      <c r="L22" s="36"/>
      <c r="M22" s="30" t="str">
        <f>IFERROR(VLOOKUP(L22,points,2,FALSE),"")</f>
        <v/>
      </c>
      <c r="N22" s="36"/>
      <c r="O22" s="36"/>
      <c r="P22" s="36"/>
      <c r="Q22" s="36"/>
      <c r="R22" s="36"/>
      <c r="S22" s="36"/>
      <c r="T22" s="36"/>
      <c r="U22" s="36"/>
    </row>
    <row r="23" spans="2:21">
      <c r="B23" s="20">
        <v>13</v>
      </c>
      <c r="C23" s="44" t="s">
        <v>645</v>
      </c>
      <c r="D23" s="75" t="s">
        <v>656</v>
      </c>
      <c r="E23" s="21">
        <f t="shared" si="0"/>
        <v>36</v>
      </c>
      <c r="F23" s="31">
        <v>12</v>
      </c>
      <c r="G23" s="30">
        <f t="shared" si="1"/>
        <v>36</v>
      </c>
      <c r="H23" s="21" t="s">
        <v>15</v>
      </c>
      <c r="I23" s="30" t="str">
        <f>IFERROR(VLOOKUP(H23,points,2,FALSE),"")</f>
        <v/>
      </c>
      <c r="J23" s="41"/>
      <c r="K23" s="30"/>
      <c r="L23" s="36"/>
      <c r="M23" s="30"/>
      <c r="N23" s="36"/>
      <c r="O23" s="36"/>
      <c r="P23" s="36"/>
      <c r="Q23" s="36"/>
      <c r="R23" s="36"/>
      <c r="S23" s="36"/>
      <c r="T23" s="36"/>
      <c r="U23" s="36"/>
    </row>
    <row r="24" spans="2:21">
      <c r="B24" s="20">
        <v>14</v>
      </c>
      <c r="C24" s="44" t="s">
        <v>648</v>
      </c>
      <c r="D24" s="75" t="s">
        <v>659</v>
      </c>
      <c r="E24" s="21">
        <f t="shared" si="0"/>
        <v>34.5</v>
      </c>
      <c r="F24" s="31">
        <v>13</v>
      </c>
      <c r="G24" s="30">
        <f t="shared" si="1"/>
        <v>34.5</v>
      </c>
      <c r="H24" s="21" t="s">
        <v>15</v>
      </c>
      <c r="I24" s="30"/>
      <c r="J24" s="41"/>
      <c r="K24" s="30"/>
      <c r="L24" s="36"/>
      <c r="M24" s="30"/>
      <c r="N24" s="36"/>
      <c r="O24" s="36"/>
      <c r="P24" s="36"/>
      <c r="Q24" s="36"/>
      <c r="R24" s="36"/>
      <c r="S24" s="36"/>
      <c r="T24" s="36"/>
      <c r="U24" s="36"/>
    </row>
    <row r="25" spans="2:21">
      <c r="B25" s="20">
        <v>15</v>
      </c>
      <c r="C25" s="44" t="s">
        <v>646</v>
      </c>
      <c r="D25" s="75" t="s">
        <v>657</v>
      </c>
      <c r="E25" s="21">
        <f t="shared" si="0"/>
        <v>31.5</v>
      </c>
      <c r="F25" s="31">
        <v>15</v>
      </c>
      <c r="G25" s="30">
        <f t="shared" si="1"/>
        <v>31.5</v>
      </c>
      <c r="H25" s="21" t="s">
        <v>15</v>
      </c>
      <c r="I25" s="30"/>
      <c r="J25" s="41"/>
      <c r="K25" s="30"/>
      <c r="L25" s="36"/>
      <c r="M25" s="30"/>
      <c r="N25" s="36"/>
      <c r="O25" s="36"/>
      <c r="P25" s="36"/>
      <c r="Q25" s="36"/>
      <c r="R25" s="36"/>
      <c r="S25" s="36"/>
      <c r="T25" s="36"/>
      <c r="U25" s="36"/>
    </row>
    <row r="26" spans="2:21">
      <c r="B26" s="20">
        <v>16</v>
      </c>
      <c r="C26" s="44" t="s">
        <v>652</v>
      </c>
      <c r="D26" s="75" t="s">
        <v>662</v>
      </c>
      <c r="E26" s="21">
        <f t="shared" si="0"/>
        <v>28.5</v>
      </c>
      <c r="F26" s="31">
        <v>16</v>
      </c>
      <c r="G26" s="30">
        <f t="shared" si="1"/>
        <v>28.5</v>
      </c>
      <c r="H26" s="21" t="s">
        <v>15</v>
      </c>
      <c r="I26" s="30"/>
      <c r="J26" s="41"/>
      <c r="K26" s="30"/>
      <c r="L26" s="36"/>
      <c r="M26" s="30"/>
      <c r="N26" s="36"/>
      <c r="O26" s="36"/>
      <c r="P26" s="36"/>
      <c r="Q26" s="36"/>
      <c r="R26" s="36"/>
      <c r="S26" s="36"/>
      <c r="T26" s="36"/>
      <c r="U26" s="36"/>
    </row>
    <row r="27" spans="2:21">
      <c r="B27" s="20">
        <v>17</v>
      </c>
      <c r="C27" s="44" t="s">
        <v>651</v>
      </c>
      <c r="D27" s="75" t="s">
        <v>661</v>
      </c>
      <c r="E27" s="21">
        <f t="shared" si="0"/>
        <v>25</v>
      </c>
      <c r="F27" s="31">
        <v>18</v>
      </c>
      <c r="G27" s="30">
        <f t="shared" si="1"/>
        <v>21</v>
      </c>
      <c r="H27" s="21">
        <v>45</v>
      </c>
      <c r="I27" s="30">
        <f>IFERROR(VLOOKUP(H27,points,2,FALSE),"")</f>
        <v>4</v>
      </c>
      <c r="J27" s="41"/>
      <c r="K27" s="30"/>
      <c r="L27" s="36"/>
      <c r="M27" s="30"/>
      <c r="N27" s="36"/>
      <c r="O27" s="36"/>
      <c r="P27" s="36"/>
      <c r="Q27" s="36"/>
      <c r="R27" s="36"/>
      <c r="S27" s="36"/>
      <c r="T27" s="36"/>
      <c r="U27" s="36"/>
    </row>
    <row r="28" spans="2:21">
      <c r="B28" s="20">
        <v>18</v>
      </c>
      <c r="C28" s="44" t="s">
        <v>650</v>
      </c>
      <c r="D28" s="90">
        <v>41845</v>
      </c>
      <c r="E28" s="21">
        <f t="shared" si="0"/>
        <v>22.5</v>
      </c>
      <c r="F28" s="31">
        <v>17</v>
      </c>
      <c r="G28" s="30">
        <f t="shared" si="1"/>
        <v>22.5</v>
      </c>
      <c r="H28" s="21" t="s">
        <v>15</v>
      </c>
      <c r="I28" s="30"/>
      <c r="J28" s="41"/>
      <c r="K28" s="30"/>
      <c r="L28" s="36"/>
      <c r="M28" s="30"/>
      <c r="N28" s="36"/>
      <c r="O28" s="36"/>
      <c r="P28" s="36"/>
      <c r="Q28" s="36"/>
      <c r="R28" s="36"/>
      <c r="S28" s="36"/>
      <c r="T28" s="36"/>
      <c r="U28" s="36"/>
    </row>
    <row r="29" spans="2:21">
      <c r="B29" s="20">
        <v>19</v>
      </c>
      <c r="C29" s="44" t="s">
        <v>653</v>
      </c>
      <c r="D29" s="75" t="s">
        <v>663</v>
      </c>
      <c r="E29" s="21">
        <f t="shared" si="0"/>
        <v>19.5</v>
      </c>
      <c r="F29" s="31">
        <v>19</v>
      </c>
      <c r="G29" s="30">
        <f t="shared" si="1"/>
        <v>19.5</v>
      </c>
      <c r="H29" s="21" t="s">
        <v>15</v>
      </c>
      <c r="I29" s="30"/>
      <c r="J29" s="41"/>
      <c r="K29" s="30"/>
      <c r="L29" s="36"/>
      <c r="M29" s="30"/>
      <c r="N29" s="36"/>
      <c r="O29" s="36"/>
      <c r="P29" s="36"/>
      <c r="Q29" s="36"/>
      <c r="R29" s="36"/>
      <c r="S29" s="36"/>
      <c r="T29" s="36"/>
      <c r="U29" s="36"/>
    </row>
    <row r="30" spans="2:21">
      <c r="B30" s="20">
        <v>20</v>
      </c>
      <c r="C30" s="46" t="s">
        <v>36</v>
      </c>
      <c r="D30" s="47" t="s">
        <v>37</v>
      </c>
      <c r="E30" s="21">
        <f t="shared" si="0"/>
        <v>8</v>
      </c>
      <c r="F30" s="80"/>
      <c r="G30" s="30"/>
      <c r="H30" s="21">
        <v>57</v>
      </c>
      <c r="I30" s="30">
        <f>IFERROR(VLOOKUP(H30,points,2,FALSE),"")*2</f>
        <v>8</v>
      </c>
      <c r="J30" s="41"/>
      <c r="K30" s="30"/>
      <c r="L30" s="36"/>
      <c r="M30" s="30"/>
      <c r="N30" s="36"/>
      <c r="O30" s="36"/>
      <c r="P30" s="36"/>
      <c r="Q30" s="36"/>
      <c r="R30" s="36"/>
      <c r="S30" s="36"/>
      <c r="T30" s="36"/>
      <c r="U30" s="36"/>
    </row>
    <row r="31" spans="2:21">
      <c r="B31" s="20">
        <v>21</v>
      </c>
      <c r="C31" s="66" t="s">
        <v>33</v>
      </c>
      <c r="D31" s="61">
        <v>41710</v>
      </c>
      <c r="E31" s="21">
        <f t="shared" si="0"/>
        <v>0</v>
      </c>
      <c r="F31" s="31"/>
      <c r="G31" s="30"/>
      <c r="H31" s="21" t="s">
        <v>15</v>
      </c>
      <c r="I31" s="30"/>
      <c r="J31" s="41"/>
      <c r="K31" s="30"/>
      <c r="L31" s="36"/>
      <c r="M31" s="30"/>
      <c r="N31" s="36"/>
      <c r="O31" s="36"/>
      <c r="P31" s="36"/>
      <c r="Q31" s="36"/>
      <c r="R31" s="36"/>
      <c r="S31" s="36"/>
      <c r="T31" s="36"/>
      <c r="U31" s="36"/>
    </row>
    <row r="32" spans="2:21">
      <c r="F32" s="14"/>
      <c r="G32" s="14"/>
      <c r="H32" s="14"/>
      <c r="I32" s="14"/>
      <c r="J32" s="14"/>
      <c r="K32" s="14"/>
    </row>
    <row r="33" spans="2:24">
      <c r="B33" s="15"/>
      <c r="C33" s="15"/>
      <c r="F33" s="14"/>
      <c r="G33" s="14"/>
      <c r="H33" s="14"/>
      <c r="I33" s="14"/>
      <c r="J33" s="14"/>
      <c r="K33" s="14"/>
    </row>
    <row r="34" spans="2:24">
      <c r="B34" s="24" t="s">
        <v>44</v>
      </c>
      <c r="C34" s="15"/>
      <c r="J34" s="14"/>
      <c r="K34" s="14"/>
      <c r="W34" s="37"/>
      <c r="X34" s="37"/>
    </row>
    <row r="35" spans="2:24">
      <c r="B35" s="26" t="s">
        <v>46</v>
      </c>
      <c r="C35" s="14" t="s">
        <v>47</v>
      </c>
      <c r="J35" s="14"/>
      <c r="K35" s="14"/>
      <c r="W35" s="37"/>
      <c r="X35" s="37"/>
    </row>
    <row r="36" spans="2:24">
      <c r="B36" s="27" t="s">
        <v>46</v>
      </c>
      <c r="C36" s="14" t="s">
        <v>48</v>
      </c>
      <c r="J36" s="14"/>
      <c r="K36" s="14"/>
      <c r="W36" s="37"/>
      <c r="X36" s="37"/>
    </row>
    <row r="37" spans="2:24">
      <c r="B37" s="28" t="s">
        <v>46</v>
      </c>
      <c r="C37" s="14" t="s">
        <v>49</v>
      </c>
      <c r="J37" s="14"/>
      <c r="K37" s="14"/>
      <c r="W37" s="37"/>
      <c r="X37" s="37"/>
    </row>
    <row r="38" spans="2:24">
      <c r="J38" s="14"/>
      <c r="K38" s="14"/>
      <c r="W38" s="37"/>
      <c r="X38" s="37"/>
    </row>
    <row r="39" spans="2:24">
      <c r="J39" s="14"/>
      <c r="K39" s="14"/>
      <c r="W39" s="37"/>
      <c r="X39" s="37"/>
    </row>
    <row r="40" spans="2:24">
      <c r="C40" s="37"/>
      <c r="D40" s="37"/>
      <c r="J40" s="14"/>
      <c r="K40" s="14"/>
      <c r="W40" s="37"/>
      <c r="X40" s="37"/>
    </row>
    <row r="41" spans="2:24">
      <c r="C41" s="37"/>
      <c r="D41" s="37"/>
      <c r="J41" s="14"/>
      <c r="K41" s="14"/>
      <c r="W41" s="37"/>
      <c r="X41" s="37"/>
    </row>
    <row r="42" spans="2:24">
      <c r="C42" s="37"/>
      <c r="D42" s="37"/>
      <c r="J42" s="14"/>
      <c r="K42" s="14"/>
      <c r="W42" s="37"/>
      <c r="X42" s="37"/>
    </row>
    <row r="43" spans="2:24">
      <c r="C43" s="37"/>
      <c r="D43" s="37"/>
      <c r="J43" s="14"/>
      <c r="K43" s="14"/>
      <c r="W43" s="37"/>
      <c r="X43" s="37"/>
    </row>
    <row r="44" spans="2:24">
      <c r="C44" s="37"/>
      <c r="D44" s="37"/>
      <c r="J44" s="14"/>
      <c r="K44" s="14"/>
      <c r="W44" s="37"/>
      <c r="X44" s="37"/>
    </row>
    <row r="45" spans="2:24">
      <c r="C45" s="37"/>
      <c r="D45" s="37"/>
      <c r="J45" s="14"/>
      <c r="K45" s="14"/>
      <c r="W45" s="37"/>
      <c r="X45" s="37"/>
    </row>
    <row r="46" spans="2:24">
      <c r="C46" s="37"/>
      <c r="D46" s="37"/>
      <c r="J46" s="14"/>
      <c r="K46" s="14"/>
      <c r="W46" s="37"/>
      <c r="X46" s="37"/>
    </row>
    <row r="47" spans="2:24">
      <c r="C47" s="37"/>
      <c r="D47" s="37"/>
      <c r="J47" s="14"/>
      <c r="K47" s="14"/>
      <c r="W47" s="37"/>
      <c r="X47" s="37"/>
    </row>
    <row r="48" spans="2:24">
      <c r="C48" s="37"/>
      <c r="D48" s="37"/>
      <c r="J48" s="14"/>
      <c r="K48" s="14"/>
      <c r="W48" s="37"/>
      <c r="X48" s="37"/>
    </row>
    <row r="49" spans="3:24">
      <c r="C49" s="37"/>
      <c r="D49" s="37"/>
      <c r="J49" s="14"/>
      <c r="K49" s="14"/>
      <c r="W49" s="37"/>
      <c r="X49" s="37"/>
    </row>
    <row r="50" spans="3:24">
      <c r="C50" s="37"/>
      <c r="D50" s="37"/>
      <c r="J50" s="14"/>
      <c r="K50" s="14"/>
      <c r="W50" s="37"/>
      <c r="X50" s="37"/>
    </row>
    <row r="51" spans="3:24">
      <c r="C51" s="37"/>
      <c r="D51" s="37"/>
      <c r="J51" s="14"/>
      <c r="K51" s="14"/>
      <c r="W51" s="37"/>
      <c r="X51" s="37"/>
    </row>
    <row r="52" spans="3:24">
      <c r="C52" s="37"/>
      <c r="D52" s="37"/>
      <c r="H52" s="15" t="s">
        <v>15</v>
      </c>
      <c r="J52" s="14"/>
      <c r="K52" s="14"/>
      <c r="W52" s="37"/>
      <c r="X52" s="37"/>
    </row>
    <row r="53" spans="3:24">
      <c r="C53" s="37"/>
      <c r="D53" s="37"/>
      <c r="H53" s="15" t="s">
        <v>15</v>
      </c>
      <c r="J53" s="14"/>
      <c r="K53" s="14"/>
      <c r="W53" s="37"/>
      <c r="X53" s="37"/>
    </row>
    <row r="54" spans="3:24">
      <c r="C54" s="37"/>
      <c r="D54" s="37"/>
      <c r="J54" s="14"/>
      <c r="K54" s="14"/>
      <c r="W54" s="37"/>
      <c r="X54" s="37"/>
    </row>
    <row r="55" spans="3:24">
      <c r="C55" s="37"/>
      <c r="D55" s="37"/>
      <c r="J55" s="14"/>
      <c r="K55" s="14"/>
      <c r="W55" s="37"/>
      <c r="X55" s="37"/>
    </row>
    <row r="56" spans="3:24">
      <c r="C56" s="37"/>
      <c r="D56" s="37"/>
      <c r="J56" s="14"/>
      <c r="K56" s="14"/>
      <c r="W56" s="37"/>
      <c r="X56" s="37"/>
    </row>
    <row r="57" spans="3:24">
      <c r="C57" s="37"/>
      <c r="D57" s="37"/>
      <c r="J57" s="14" t="s">
        <v>15</v>
      </c>
      <c r="K57" s="14"/>
      <c r="W57" s="37"/>
      <c r="X57" s="37"/>
    </row>
    <row r="58" spans="3:24">
      <c r="C58" s="37"/>
      <c r="D58" s="37"/>
      <c r="J58" s="14" t="s">
        <v>15</v>
      </c>
      <c r="K58" s="14"/>
      <c r="W58" s="37"/>
      <c r="X58" s="37"/>
    </row>
    <row r="59" spans="3:24">
      <c r="C59" s="37"/>
      <c r="D59" s="37"/>
      <c r="J59" s="14" t="s">
        <v>15</v>
      </c>
      <c r="K59" s="14"/>
      <c r="W59" s="37"/>
      <c r="X59" s="37"/>
    </row>
    <row r="60" spans="3:24">
      <c r="C60" s="37"/>
      <c r="D60" s="37"/>
      <c r="J60" s="14" t="s">
        <v>15</v>
      </c>
      <c r="K60" s="14"/>
      <c r="W60" s="37"/>
      <c r="X60" s="37"/>
    </row>
    <row r="61" spans="3:24">
      <c r="C61" s="37"/>
      <c r="D61" s="37"/>
      <c r="J61" s="15" t="s">
        <v>15</v>
      </c>
      <c r="W61" s="37"/>
      <c r="X61" s="37"/>
    </row>
    <row r="62" spans="3:24">
      <c r="C62" s="37"/>
      <c r="D62" s="37"/>
      <c r="W62" s="37"/>
      <c r="X62" s="37"/>
    </row>
    <row r="63" spans="3:24">
      <c r="C63" s="37"/>
      <c r="D63" s="37"/>
      <c r="W63" s="37"/>
      <c r="X63" s="37"/>
    </row>
    <row r="64" spans="3:24">
      <c r="C64" s="37"/>
      <c r="D64" s="37"/>
      <c r="W64" s="37"/>
      <c r="X64" s="37"/>
    </row>
    <row r="65" spans="3:24">
      <c r="C65" s="37"/>
      <c r="D65" s="37"/>
      <c r="W65" s="37"/>
      <c r="X65" s="37"/>
    </row>
    <row r="66" spans="3:24">
      <c r="C66" s="37"/>
      <c r="D66" s="37"/>
      <c r="W66" s="37"/>
      <c r="X66" s="37"/>
    </row>
    <row r="67" spans="3:24">
      <c r="C67" s="37"/>
      <c r="D67" s="37"/>
      <c r="W67" s="37"/>
      <c r="X67" s="37"/>
    </row>
    <row r="68" spans="3:24">
      <c r="C68" s="37"/>
      <c r="D68" s="37"/>
      <c r="W68" s="37"/>
      <c r="X68" s="37"/>
    </row>
    <row r="69" spans="3:24">
      <c r="C69" s="37"/>
      <c r="D69" s="37"/>
      <c r="W69" s="37"/>
      <c r="X69" s="37"/>
    </row>
    <row r="70" spans="3:24">
      <c r="C70" s="37"/>
      <c r="D70" s="37"/>
      <c r="W70" s="37"/>
      <c r="X70" s="37"/>
    </row>
    <row r="71" spans="3:24">
      <c r="C71" s="37"/>
      <c r="D71" s="37"/>
      <c r="W71" s="37"/>
      <c r="X71" s="37"/>
    </row>
    <row r="72" spans="3:24">
      <c r="C72" s="37"/>
      <c r="D72" s="37"/>
      <c r="W72" s="37"/>
      <c r="X72" s="37"/>
    </row>
    <row r="73" spans="3:24">
      <c r="C73" s="37"/>
      <c r="D73" s="37"/>
      <c r="W73" s="37"/>
      <c r="X73" s="37"/>
    </row>
    <row r="74" spans="3:24">
      <c r="C74" s="37"/>
      <c r="D74" s="37"/>
      <c r="W74" s="37"/>
      <c r="X74" s="37"/>
    </row>
    <row r="75" spans="3:24">
      <c r="C75" s="37"/>
      <c r="D75" s="37"/>
      <c r="W75" s="37"/>
      <c r="X75" s="37"/>
    </row>
    <row r="76" spans="3:24">
      <c r="C76" s="37"/>
      <c r="D76" s="37"/>
      <c r="W76" s="37"/>
      <c r="X76" s="37"/>
    </row>
    <row r="77" spans="3:24">
      <c r="C77" s="37"/>
      <c r="D77" s="37"/>
      <c r="W77" s="37"/>
      <c r="X77" s="37"/>
    </row>
    <row r="78" spans="3:24">
      <c r="C78" s="37"/>
      <c r="D78" s="37"/>
      <c r="W78" s="37"/>
      <c r="X78" s="37"/>
    </row>
    <row r="79" spans="3:24">
      <c r="C79" s="37"/>
      <c r="D79" s="37"/>
      <c r="W79" s="37"/>
      <c r="X79" s="37"/>
    </row>
    <row r="80" spans="3:24">
      <c r="C80" s="37"/>
      <c r="D80" s="37"/>
      <c r="W80" s="37"/>
      <c r="X80" s="37"/>
    </row>
    <row r="81" spans="3:24">
      <c r="C81" s="37"/>
      <c r="D81" s="37"/>
      <c r="W81" s="37"/>
      <c r="X81" s="37"/>
    </row>
    <row r="82" spans="3:24">
      <c r="C82" s="37"/>
      <c r="D82" s="37"/>
      <c r="W82" s="37"/>
      <c r="X82" s="37"/>
    </row>
    <row r="83" spans="3:24">
      <c r="C83" s="37"/>
      <c r="D83" s="37"/>
      <c r="W83" s="37"/>
      <c r="X83" s="37"/>
    </row>
    <row r="84" spans="3:24">
      <c r="C84" s="37"/>
      <c r="D84" s="37"/>
      <c r="W84" s="37"/>
      <c r="X84" s="37"/>
    </row>
    <row r="85" spans="3:24">
      <c r="C85" s="37"/>
      <c r="D85" s="37"/>
      <c r="W85" s="37"/>
      <c r="X85" s="37"/>
    </row>
    <row r="86" spans="3:24">
      <c r="C86" s="37"/>
      <c r="D86" s="37"/>
      <c r="W86" s="37"/>
      <c r="X86" s="37"/>
    </row>
    <row r="87" spans="3:24">
      <c r="C87" s="37"/>
      <c r="D87" s="37"/>
      <c r="W87" s="37"/>
      <c r="X87" s="37"/>
    </row>
    <row r="88" spans="3:24">
      <c r="C88" s="37"/>
      <c r="D88" s="37"/>
      <c r="W88" s="37"/>
      <c r="X88" s="37"/>
    </row>
    <row r="89" spans="3:24">
      <c r="C89" s="37"/>
      <c r="D89" s="37"/>
      <c r="W89" s="37"/>
      <c r="X89" s="37"/>
    </row>
    <row r="90" spans="3:24">
      <c r="C90" s="37"/>
      <c r="D90" s="37"/>
      <c r="W90" s="37"/>
      <c r="X90" s="37"/>
    </row>
    <row r="91" spans="3:24">
      <c r="C91" s="37"/>
      <c r="D91" s="37"/>
      <c r="W91" s="37"/>
      <c r="X91" s="37"/>
    </row>
    <row r="92" spans="3:24">
      <c r="C92" s="37"/>
      <c r="D92" s="37"/>
      <c r="W92" s="37"/>
      <c r="X92" s="37"/>
    </row>
    <row r="93" spans="3:24">
      <c r="C93" s="37"/>
      <c r="D93" s="37"/>
      <c r="W93" s="37"/>
      <c r="X93" s="37"/>
    </row>
    <row r="94" spans="3:24">
      <c r="C94" s="37"/>
      <c r="D94" s="37"/>
      <c r="W94" s="37"/>
      <c r="X94" s="37"/>
    </row>
    <row r="95" spans="3:24">
      <c r="C95" s="37"/>
      <c r="D95" s="37"/>
      <c r="W95" s="37"/>
      <c r="X95" s="37"/>
    </row>
    <row r="96" spans="3:24">
      <c r="C96" s="37"/>
      <c r="D96" s="37"/>
      <c r="W96" s="37"/>
      <c r="X96" s="37"/>
    </row>
    <row r="97" spans="3:4">
      <c r="C97" s="37"/>
      <c r="D97" s="37"/>
    </row>
    <row r="98" spans="3:4">
      <c r="C98" s="37"/>
      <c r="D98" s="37"/>
    </row>
    <row r="99" spans="3:4">
      <c r="C99" s="37"/>
      <c r="D99" s="37"/>
    </row>
    <row r="100" spans="3:4">
      <c r="C100" s="37"/>
      <c r="D100" s="37"/>
    </row>
    <row r="101" spans="3:4">
      <c r="C101" s="37"/>
      <c r="D101" s="37"/>
    </row>
    <row r="102" spans="3:4">
      <c r="C102" s="37"/>
      <c r="D102" s="37"/>
    </row>
    <row r="103" spans="3:4">
      <c r="C103" s="37"/>
      <c r="D103" s="37"/>
    </row>
    <row r="104" spans="3:4">
      <c r="C104" s="37"/>
      <c r="D104" s="37"/>
    </row>
    <row r="105" spans="3:4">
      <c r="C105" s="37"/>
      <c r="D105" s="37"/>
    </row>
    <row r="106" spans="3:4">
      <c r="C106" s="37"/>
      <c r="D106" s="37"/>
    </row>
    <row r="107" spans="3:4">
      <c r="C107" s="37"/>
      <c r="D107" s="37"/>
    </row>
    <row r="108" spans="3:4">
      <c r="C108" s="37"/>
      <c r="D108" s="37"/>
    </row>
    <row r="109" spans="3:4">
      <c r="C109" s="37"/>
      <c r="D109" s="37"/>
    </row>
    <row r="110" spans="3:4">
      <c r="C110" s="37"/>
      <c r="D110" s="37"/>
    </row>
    <row r="111" spans="3:4">
      <c r="C111" s="37"/>
      <c r="D111" s="37"/>
    </row>
    <row r="112" spans="3:4">
      <c r="C112" s="37"/>
      <c r="D112" s="37"/>
    </row>
    <row r="113" spans="3:4">
      <c r="C113" s="37"/>
      <c r="D113" s="37"/>
    </row>
    <row r="114" spans="3:4">
      <c r="C114" s="37"/>
      <c r="D114" s="37"/>
    </row>
    <row r="115" spans="3:4">
      <c r="C115" s="37"/>
      <c r="D115" s="37"/>
    </row>
    <row r="116" spans="3:4">
      <c r="C116" s="37"/>
      <c r="D116" s="37"/>
    </row>
    <row r="117" spans="3:4">
      <c r="C117" s="37"/>
      <c r="D117" s="37"/>
    </row>
    <row r="118" spans="3:4">
      <c r="C118" s="37"/>
      <c r="D118" s="37"/>
    </row>
    <row r="119" spans="3:4">
      <c r="C119" s="37"/>
      <c r="D119" s="37"/>
    </row>
    <row r="120" spans="3:4">
      <c r="C120" s="37"/>
      <c r="D120" s="37"/>
    </row>
    <row r="121" spans="3:4">
      <c r="C121" s="37"/>
      <c r="D121" s="37"/>
    </row>
    <row r="122" spans="3:4">
      <c r="C122" s="37"/>
      <c r="D122" s="37"/>
    </row>
    <row r="123" spans="3:4">
      <c r="C123" s="37"/>
      <c r="D123" s="37"/>
    </row>
    <row r="124" spans="3:4">
      <c r="C124" s="37"/>
      <c r="D124" s="37"/>
    </row>
    <row r="125" spans="3:4">
      <c r="C125" s="37"/>
      <c r="D125" s="37"/>
    </row>
    <row r="126" spans="3:4">
      <c r="C126" s="37"/>
      <c r="D126" s="37"/>
    </row>
    <row r="127" spans="3:4">
      <c r="C127" s="37"/>
      <c r="D127" s="37"/>
    </row>
    <row r="128" spans="3:4">
      <c r="C128" s="37"/>
      <c r="D128" s="37"/>
    </row>
    <row r="129" spans="3:4">
      <c r="C129" s="37"/>
      <c r="D129" s="37"/>
    </row>
    <row r="130" spans="3:4">
      <c r="C130" s="37"/>
      <c r="D130" s="37"/>
    </row>
    <row r="131" spans="3:4">
      <c r="C131" s="37"/>
      <c r="D131" s="37"/>
    </row>
    <row r="132" spans="3:4">
      <c r="C132" s="37"/>
      <c r="D132" s="37"/>
    </row>
    <row r="133" spans="3:4">
      <c r="C133" s="37"/>
      <c r="D133" s="37"/>
    </row>
    <row r="134" spans="3:4">
      <c r="C134" s="37"/>
      <c r="D134" s="37"/>
    </row>
    <row r="135" spans="3:4">
      <c r="C135" s="37"/>
      <c r="D135" s="37"/>
    </row>
    <row r="136" spans="3:4">
      <c r="C136" s="37"/>
      <c r="D136" s="37"/>
    </row>
    <row r="137" spans="3:4">
      <c r="C137" s="37"/>
      <c r="D137" s="37"/>
    </row>
    <row r="138" spans="3:4">
      <c r="C138" s="37"/>
      <c r="D138" s="37"/>
    </row>
    <row r="139" spans="3:4">
      <c r="C139" s="37"/>
      <c r="D139" s="37"/>
    </row>
    <row r="140" spans="3:4">
      <c r="C140" s="37"/>
      <c r="D140" s="37"/>
    </row>
    <row r="141" spans="3:4">
      <c r="C141" s="37"/>
      <c r="D141" s="37"/>
    </row>
    <row r="142" spans="3:4">
      <c r="C142" s="37"/>
      <c r="D142" s="37"/>
    </row>
    <row r="143" spans="3:4">
      <c r="C143" s="37"/>
      <c r="D143" s="37"/>
    </row>
    <row r="144" spans="3:4">
      <c r="C144" s="37"/>
      <c r="D144" s="37"/>
    </row>
    <row r="145" spans="3:4">
      <c r="C145" s="37"/>
      <c r="D145" s="37"/>
    </row>
    <row r="146" spans="3:4">
      <c r="C146" s="37"/>
      <c r="D146" s="37"/>
    </row>
    <row r="147" spans="3:4">
      <c r="C147" s="37"/>
      <c r="D147" s="37"/>
    </row>
    <row r="148" spans="3:4">
      <c r="C148" s="37"/>
      <c r="D148" s="37"/>
    </row>
    <row r="149" spans="3:4">
      <c r="C149" s="37"/>
      <c r="D149" s="37"/>
    </row>
    <row r="150" spans="3:4">
      <c r="C150" s="37"/>
      <c r="D150" s="37"/>
    </row>
    <row r="151" spans="3:4">
      <c r="C151" s="37"/>
      <c r="D151" s="37"/>
    </row>
    <row r="152" spans="3:4">
      <c r="C152" s="37"/>
      <c r="D152" s="37"/>
    </row>
    <row r="153" spans="3:4">
      <c r="C153" s="37"/>
      <c r="D153" s="37"/>
    </row>
    <row r="154" spans="3:4">
      <c r="C154" s="37"/>
      <c r="D154" s="37"/>
    </row>
    <row r="155" spans="3:4">
      <c r="C155" s="37"/>
      <c r="D155" s="37"/>
    </row>
    <row r="156" spans="3:4">
      <c r="C156" s="37"/>
      <c r="D156" s="37"/>
    </row>
    <row r="157" spans="3:4">
      <c r="C157" s="37"/>
      <c r="D157" s="37"/>
    </row>
    <row r="158" spans="3:4">
      <c r="C158" s="37"/>
      <c r="D158" s="37"/>
    </row>
    <row r="159" spans="3:4">
      <c r="C159" s="37"/>
      <c r="D159" s="37"/>
    </row>
    <row r="160" spans="3:4">
      <c r="C160" s="37"/>
      <c r="D160" s="37"/>
    </row>
    <row r="161" spans="3:4">
      <c r="C161" s="37"/>
      <c r="D161" s="37"/>
    </row>
    <row r="162" spans="3:4">
      <c r="C162" s="37"/>
      <c r="D162" s="37"/>
    </row>
    <row r="163" spans="3:4">
      <c r="C163" s="37"/>
      <c r="D163" s="37"/>
    </row>
    <row r="164" spans="3:4">
      <c r="C164" s="37"/>
      <c r="D164" s="37"/>
    </row>
    <row r="165" spans="3:4">
      <c r="C165" s="37"/>
      <c r="D165" s="37"/>
    </row>
    <row r="166" spans="3:4">
      <c r="C166" s="37"/>
      <c r="D166" s="37"/>
    </row>
    <row r="167" spans="3:4">
      <c r="C167" s="37"/>
      <c r="D167" s="37"/>
    </row>
    <row r="168" spans="3:4">
      <c r="C168" s="37"/>
      <c r="D168" s="37"/>
    </row>
    <row r="169" spans="3:4">
      <c r="C169" s="37"/>
      <c r="D169" s="37"/>
    </row>
    <row r="170" spans="3:4">
      <c r="C170" s="37"/>
      <c r="D170" s="37"/>
    </row>
    <row r="171" spans="3:4">
      <c r="C171" s="37"/>
      <c r="D171" s="37"/>
    </row>
    <row r="172" spans="3:4">
      <c r="C172" s="37"/>
      <c r="D172" s="37"/>
    </row>
    <row r="173" spans="3:4">
      <c r="C173" s="37"/>
      <c r="D173" s="37"/>
    </row>
    <row r="174" spans="3:4">
      <c r="C174" s="37"/>
      <c r="D174" s="37"/>
    </row>
    <row r="175" spans="3:4">
      <c r="C175" s="37"/>
      <c r="D175" s="37"/>
    </row>
    <row r="176" spans="3:4">
      <c r="C176" s="37"/>
      <c r="D176" s="37"/>
    </row>
    <row r="177" spans="3:4">
      <c r="C177" s="37"/>
      <c r="D177" s="37"/>
    </row>
    <row r="178" spans="3:4">
      <c r="C178" s="37"/>
      <c r="D178" s="37"/>
    </row>
    <row r="179" spans="3:4">
      <c r="C179" s="37"/>
      <c r="D179" s="37"/>
    </row>
    <row r="180" spans="3:4">
      <c r="C180" s="37"/>
      <c r="D180" s="37"/>
    </row>
    <row r="181" spans="3:4">
      <c r="C181" s="37"/>
      <c r="D181" s="37"/>
    </row>
    <row r="182" spans="3:4">
      <c r="C182" s="37"/>
      <c r="D182" s="37"/>
    </row>
    <row r="183" spans="3:4">
      <c r="C183" s="37"/>
      <c r="D183" s="37"/>
    </row>
    <row r="184" spans="3:4">
      <c r="C184" s="37"/>
      <c r="D184" s="37"/>
    </row>
    <row r="185" spans="3:4">
      <c r="C185" s="37"/>
      <c r="D185" s="37"/>
    </row>
    <row r="186" spans="3:4">
      <c r="C186" s="37"/>
      <c r="D186" s="37"/>
    </row>
    <row r="187" spans="3:4">
      <c r="C187" s="37"/>
      <c r="D187" s="37"/>
    </row>
    <row r="188" spans="3:4">
      <c r="C188" s="37"/>
      <c r="D188" s="37"/>
    </row>
  </sheetData>
  <sortState xmlns:xlrd2="http://schemas.microsoft.com/office/spreadsheetml/2017/richdata2" ref="C12:I31">
    <sortCondition descending="1" ref="E11:E31"/>
  </sortState>
  <mergeCells count="17">
    <mergeCell ref="G3:H3"/>
    <mergeCell ref="N9:O9"/>
    <mergeCell ref="P9:Q9"/>
    <mergeCell ref="R9:S9"/>
    <mergeCell ref="T9:U9"/>
    <mergeCell ref="F8:G8"/>
    <mergeCell ref="F9:G9"/>
    <mergeCell ref="H9:I9"/>
    <mergeCell ref="J9:K9"/>
    <mergeCell ref="J8:K8"/>
    <mergeCell ref="H8:I8"/>
    <mergeCell ref="L8:M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D96"/>
  <sheetViews>
    <sheetView topLeftCell="A7" workbookViewId="0">
      <pane xSplit="3" topLeftCell="D1" activePane="topRight" state="frozen"/>
      <selection pane="topRight" activeCell="H19" sqref="H1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5546875" style="14" customWidth="1"/>
    <col min="4" max="4" width="15.88671875" style="14" customWidth="1"/>
    <col min="5" max="5" width="12.44140625" style="14" customWidth="1"/>
    <col min="6" max="9" width="7.88671875" style="15" customWidth="1"/>
    <col min="10" max="11" width="8.88671875" style="15"/>
    <col min="12" max="12" width="10.88671875" style="15" customWidth="1"/>
    <col min="13" max="13" width="10.109375" style="14" customWidth="1"/>
    <col min="14" max="14" width="10.88671875" style="15" customWidth="1"/>
    <col min="15" max="15" width="10.109375" style="14" customWidth="1"/>
    <col min="16" max="20" width="8.88671875" style="14"/>
    <col min="21" max="21" width="10.6640625" style="14" customWidth="1"/>
    <col min="22" max="22" width="10.44140625" style="14" customWidth="1"/>
    <col min="23" max="23" width="10" style="14" customWidth="1"/>
    <col min="24" max="24" width="18.44140625" style="14" customWidth="1"/>
    <col min="25" max="25" width="11.5546875" style="14" customWidth="1"/>
    <col min="26" max="26" width="8.88671875" style="14"/>
    <col min="27" max="27" width="52.33203125" style="14" customWidth="1"/>
    <col min="28" max="16384" width="8.88671875" style="14"/>
  </cols>
  <sheetData>
    <row r="3" spans="2:28">
      <c r="B3" s="16" t="s">
        <v>611</v>
      </c>
      <c r="C3" s="16"/>
      <c r="D3" s="16"/>
      <c r="E3" s="16"/>
      <c r="F3" s="15" t="s">
        <v>613</v>
      </c>
      <c r="G3" s="118">
        <v>44935</v>
      </c>
      <c r="H3" s="118"/>
    </row>
    <row r="4" spans="2:28">
      <c r="B4" s="17" t="s">
        <v>626</v>
      </c>
      <c r="C4" s="16"/>
      <c r="D4" s="16"/>
      <c r="E4" s="16"/>
      <c r="F4" s="18"/>
    </row>
    <row r="6" spans="2:28">
      <c r="C6" s="130"/>
      <c r="D6" s="130"/>
      <c r="E6" s="18"/>
      <c r="F6" s="18"/>
    </row>
    <row r="7" spans="2:28">
      <c r="B7" s="16" t="s">
        <v>526</v>
      </c>
    </row>
    <row r="8" spans="2:28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O8" s="15"/>
      <c r="P8" s="15"/>
      <c r="Q8" s="15"/>
      <c r="R8" s="15"/>
      <c r="S8" s="15"/>
    </row>
    <row r="9" spans="2:28" ht="15" customHeight="1">
      <c r="B9" s="124" t="s">
        <v>1</v>
      </c>
      <c r="C9" s="125" t="s">
        <v>2</v>
      </c>
      <c r="D9" s="125" t="s">
        <v>3</v>
      </c>
      <c r="E9" s="132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16" t="s">
        <v>10</v>
      </c>
      <c r="S9" s="117"/>
      <c r="T9" s="116"/>
      <c r="U9" s="117"/>
      <c r="V9" s="116"/>
      <c r="W9" s="117"/>
      <c r="X9" s="116"/>
      <c r="Y9" s="117"/>
    </row>
    <row r="10" spans="2:28">
      <c r="B10" s="124"/>
      <c r="C10" s="125"/>
      <c r="D10" s="125"/>
      <c r="E10" s="133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  <c r="V10" s="29" t="s">
        <v>1</v>
      </c>
      <c r="W10" s="19" t="s">
        <v>11</v>
      </c>
      <c r="X10" s="29" t="s">
        <v>1</v>
      </c>
      <c r="Y10" s="19" t="s">
        <v>11</v>
      </c>
    </row>
    <row r="11" spans="2:28">
      <c r="B11" s="38">
        <v>1</v>
      </c>
      <c r="C11" s="66" t="s">
        <v>479</v>
      </c>
      <c r="D11" s="74">
        <v>39466</v>
      </c>
      <c r="E11" s="93">
        <f t="shared" ref="E11:E27" si="0">SUM(G11,I11,K11,M11)</f>
        <v>277.5</v>
      </c>
      <c r="F11" s="21">
        <v>1</v>
      </c>
      <c r="G11" s="30">
        <f t="shared" ref="G11:G26" si="1">IFERROR(VLOOKUP(F11,points,3,FALSE),"")</f>
        <v>270</v>
      </c>
      <c r="H11" s="21">
        <v>26</v>
      </c>
      <c r="I11" s="30">
        <f t="shared" ref="I11:I16" si="2">IFERROR(VLOOKUP(H11,points,2,FALSE),"")</f>
        <v>7.5</v>
      </c>
      <c r="J11" s="21"/>
      <c r="K11" s="30"/>
      <c r="L11" s="31"/>
      <c r="M11" s="30"/>
      <c r="N11" s="29"/>
      <c r="O11" s="19"/>
      <c r="P11" s="29"/>
      <c r="Q11" s="19"/>
      <c r="R11" s="29"/>
      <c r="S11" s="19"/>
      <c r="T11" s="29"/>
      <c r="U11" s="19"/>
      <c r="V11" s="29"/>
      <c r="W11" s="19"/>
      <c r="X11" s="29"/>
      <c r="Y11" s="19"/>
    </row>
    <row r="12" spans="2:28">
      <c r="B12" s="38">
        <v>2</v>
      </c>
      <c r="C12" s="66" t="s">
        <v>430</v>
      </c>
      <c r="D12" s="21" t="s">
        <v>482</v>
      </c>
      <c r="E12" s="93">
        <f t="shared" si="0"/>
        <v>186.5</v>
      </c>
      <c r="F12" s="21">
        <v>2</v>
      </c>
      <c r="G12" s="30">
        <f t="shared" si="1"/>
        <v>180</v>
      </c>
      <c r="H12" s="21">
        <v>29</v>
      </c>
      <c r="I12" s="30">
        <f t="shared" si="2"/>
        <v>6.5</v>
      </c>
      <c r="J12" s="21"/>
      <c r="K12" s="30"/>
      <c r="L12" s="31"/>
      <c r="M12" s="30"/>
      <c r="N12" s="29"/>
      <c r="O12" s="19"/>
      <c r="P12" s="29"/>
      <c r="Q12" s="19"/>
      <c r="R12" s="29"/>
      <c r="S12" s="19"/>
      <c r="T12" s="29"/>
      <c r="U12" s="19"/>
      <c r="V12" s="29"/>
      <c r="W12" s="19"/>
      <c r="X12" s="29"/>
      <c r="Y12" s="19"/>
    </row>
    <row r="13" spans="2:28">
      <c r="B13" s="38">
        <v>3</v>
      </c>
      <c r="C13" s="66" t="s">
        <v>441</v>
      </c>
      <c r="D13" s="31" t="s">
        <v>486</v>
      </c>
      <c r="E13" s="93">
        <f t="shared" si="0"/>
        <v>141</v>
      </c>
      <c r="F13" s="21">
        <v>3</v>
      </c>
      <c r="G13" s="30">
        <f t="shared" si="1"/>
        <v>135</v>
      </c>
      <c r="H13" s="21">
        <v>32</v>
      </c>
      <c r="I13" s="30">
        <f t="shared" si="2"/>
        <v>6</v>
      </c>
      <c r="J13" s="21"/>
      <c r="K13" s="30"/>
      <c r="L13" s="31"/>
      <c r="M13" s="30"/>
      <c r="N13" s="31"/>
      <c r="O13" s="34"/>
      <c r="P13" s="31"/>
      <c r="Q13" s="34"/>
      <c r="R13" s="31"/>
      <c r="S13" s="31"/>
      <c r="T13" s="31"/>
      <c r="U13" s="34"/>
      <c r="V13" s="31"/>
      <c r="W13" s="34"/>
      <c r="X13" s="31"/>
      <c r="Y13" s="34"/>
      <c r="Z13" s="32"/>
      <c r="AA13" s="37"/>
      <c r="AB13" s="37"/>
    </row>
    <row r="14" spans="2:28">
      <c r="B14" s="38">
        <v>4</v>
      </c>
      <c r="C14" s="66" t="s">
        <v>439</v>
      </c>
      <c r="D14" s="31" t="s">
        <v>488</v>
      </c>
      <c r="E14" s="93">
        <f t="shared" si="0"/>
        <v>104.5</v>
      </c>
      <c r="F14" s="21">
        <v>4</v>
      </c>
      <c r="G14" s="30">
        <f t="shared" si="1"/>
        <v>100.5</v>
      </c>
      <c r="H14" s="21">
        <v>41</v>
      </c>
      <c r="I14" s="30">
        <f t="shared" si="2"/>
        <v>4</v>
      </c>
      <c r="J14" s="21"/>
      <c r="K14" s="30"/>
      <c r="L14" s="31"/>
      <c r="M14" s="30"/>
      <c r="N14" s="31"/>
      <c r="O14" s="34"/>
      <c r="P14" s="31"/>
      <c r="Q14" s="34"/>
      <c r="R14" s="31"/>
      <c r="S14" s="31"/>
      <c r="T14" s="31"/>
      <c r="U14" s="34"/>
      <c r="V14" s="31"/>
      <c r="W14" s="34"/>
      <c r="X14" s="31"/>
      <c r="Y14" s="34"/>
      <c r="AA14" s="37"/>
      <c r="AB14" s="37"/>
    </row>
    <row r="15" spans="2:28">
      <c r="B15" s="38">
        <v>5</v>
      </c>
      <c r="C15" s="66" t="s">
        <v>480</v>
      </c>
      <c r="D15" s="21" t="s">
        <v>481</v>
      </c>
      <c r="E15" s="93">
        <f t="shared" si="0"/>
        <v>85</v>
      </c>
      <c r="F15" s="21">
        <v>5</v>
      </c>
      <c r="G15" s="30">
        <f t="shared" si="1"/>
        <v>81</v>
      </c>
      <c r="H15" s="21">
        <v>37</v>
      </c>
      <c r="I15" s="30">
        <f t="shared" si="2"/>
        <v>4</v>
      </c>
      <c r="J15" s="21"/>
      <c r="K15" s="30"/>
      <c r="L15" s="31"/>
      <c r="M15" s="30"/>
      <c r="N15" s="31"/>
      <c r="O15" s="34"/>
      <c r="P15" s="31"/>
      <c r="Q15" s="34"/>
      <c r="R15" s="31"/>
      <c r="S15" s="31"/>
      <c r="T15" s="31"/>
      <c r="U15" s="34"/>
      <c r="V15" s="31"/>
      <c r="W15" s="34"/>
      <c r="X15" s="31"/>
      <c r="Y15" s="34"/>
      <c r="Z15" s="15"/>
      <c r="AA15" s="37"/>
      <c r="AB15" s="37"/>
    </row>
    <row r="16" spans="2:28">
      <c r="B16" s="38">
        <v>6</v>
      </c>
      <c r="C16" s="66" t="s">
        <v>440</v>
      </c>
      <c r="D16" s="31" t="s">
        <v>485</v>
      </c>
      <c r="E16" s="93">
        <f t="shared" si="0"/>
        <v>76</v>
      </c>
      <c r="F16" s="21">
        <v>6</v>
      </c>
      <c r="G16" s="30">
        <f t="shared" si="1"/>
        <v>72</v>
      </c>
      <c r="H16" s="21">
        <v>53</v>
      </c>
      <c r="I16" s="30">
        <f t="shared" si="2"/>
        <v>4</v>
      </c>
      <c r="J16" s="21"/>
      <c r="K16" s="30"/>
      <c r="L16" s="31"/>
      <c r="M16" s="30"/>
      <c r="N16" s="31"/>
      <c r="O16" s="31"/>
      <c r="P16" s="31"/>
      <c r="Q16" s="34"/>
      <c r="R16" s="31"/>
      <c r="S16" s="31"/>
      <c r="T16" s="31"/>
      <c r="U16" s="34"/>
      <c r="V16" s="31"/>
      <c r="W16" s="34"/>
      <c r="X16" s="31"/>
      <c r="Y16" s="34"/>
      <c r="Z16" s="32"/>
      <c r="AA16" s="37"/>
      <c r="AB16" s="37"/>
    </row>
    <row r="17" spans="1:30">
      <c r="B17" s="38">
        <v>7</v>
      </c>
      <c r="C17" s="46" t="s">
        <v>511</v>
      </c>
      <c r="D17" s="54" t="s">
        <v>512</v>
      </c>
      <c r="E17" s="93">
        <f t="shared" si="0"/>
        <v>64.5</v>
      </c>
      <c r="F17" s="21">
        <v>7</v>
      </c>
      <c r="G17" s="30">
        <f t="shared" si="1"/>
        <v>64.5</v>
      </c>
      <c r="H17" s="21" t="s">
        <v>15</v>
      </c>
      <c r="I17" s="30"/>
      <c r="J17" s="21"/>
      <c r="K17" s="30"/>
      <c r="L17" s="31"/>
      <c r="M17" s="30"/>
      <c r="N17" s="31"/>
      <c r="O17" s="31"/>
      <c r="P17" s="31"/>
      <c r="Q17" s="34"/>
      <c r="R17" s="31"/>
      <c r="S17" s="31"/>
      <c r="T17" s="31"/>
      <c r="U17" s="34"/>
      <c r="V17" s="31"/>
      <c r="W17" s="34"/>
      <c r="X17" s="31"/>
      <c r="Y17" s="34"/>
      <c r="Z17" s="32"/>
      <c r="AA17" s="37"/>
      <c r="AB17" s="37"/>
    </row>
    <row r="18" spans="1:30">
      <c r="B18" s="38">
        <v>8</v>
      </c>
      <c r="C18" s="66" t="s">
        <v>444</v>
      </c>
      <c r="D18" s="31" t="s">
        <v>487</v>
      </c>
      <c r="E18" s="93">
        <f t="shared" si="0"/>
        <v>58</v>
      </c>
      <c r="F18" s="21">
        <v>8</v>
      </c>
      <c r="G18" s="30">
        <f t="shared" si="1"/>
        <v>54</v>
      </c>
      <c r="H18" s="21">
        <v>57</v>
      </c>
      <c r="I18" s="30">
        <f>IFERROR(VLOOKUP(H18,points,2,FALSE),"")</f>
        <v>4</v>
      </c>
      <c r="J18" s="21"/>
      <c r="K18" s="30"/>
      <c r="L18" s="31"/>
      <c r="M18" s="30"/>
      <c r="N18" s="31"/>
      <c r="O18" s="31"/>
      <c r="P18" s="31"/>
      <c r="Q18" s="34"/>
      <c r="R18" s="31"/>
      <c r="S18" s="31"/>
      <c r="T18" s="31"/>
      <c r="U18" s="34"/>
      <c r="V18" s="31"/>
      <c r="W18" s="34"/>
      <c r="X18" s="31"/>
      <c r="Y18" s="34"/>
      <c r="Z18" s="32"/>
      <c r="AA18" s="37"/>
      <c r="AB18" s="37"/>
    </row>
    <row r="19" spans="1:30">
      <c r="B19" s="38">
        <v>9</v>
      </c>
      <c r="C19" s="66" t="s">
        <v>433</v>
      </c>
      <c r="D19" s="21" t="s">
        <v>491</v>
      </c>
      <c r="E19" s="93">
        <f t="shared" si="0"/>
        <v>49</v>
      </c>
      <c r="F19" s="21">
        <v>9</v>
      </c>
      <c r="G19" s="30">
        <f t="shared" si="1"/>
        <v>45</v>
      </c>
      <c r="H19" s="21">
        <v>57</v>
      </c>
      <c r="I19" s="30">
        <f>IFERROR(VLOOKUP(H19,points,2,FALSE),"")</f>
        <v>4</v>
      </c>
      <c r="J19" s="21"/>
      <c r="K19" s="30"/>
      <c r="L19" s="21"/>
      <c r="M19" s="30"/>
      <c r="N19" s="31"/>
      <c r="O19" s="31"/>
      <c r="P19" s="31"/>
      <c r="Q19" s="34"/>
      <c r="R19" s="31"/>
      <c r="S19" s="31"/>
      <c r="T19" s="31"/>
      <c r="U19" s="34"/>
      <c r="V19" s="31"/>
      <c r="W19" s="34"/>
      <c r="X19" s="31"/>
      <c r="Y19" s="34"/>
      <c r="Z19" s="32"/>
      <c r="AA19" s="37"/>
      <c r="AB19" s="37"/>
    </row>
    <row r="20" spans="1:30">
      <c r="B20" s="38">
        <v>10</v>
      </c>
      <c r="C20" s="66" t="s">
        <v>436</v>
      </c>
      <c r="D20" s="21" t="s">
        <v>232</v>
      </c>
      <c r="E20" s="21">
        <f t="shared" si="0"/>
        <v>45.25</v>
      </c>
      <c r="F20" s="21">
        <v>10</v>
      </c>
      <c r="G20" s="30">
        <f t="shared" si="1"/>
        <v>39</v>
      </c>
      <c r="H20" s="21">
        <v>31</v>
      </c>
      <c r="I20" s="30">
        <f>IFERROR(VLOOKUP(H20,points,2,FALSE),"")</f>
        <v>6.25</v>
      </c>
      <c r="J20" s="21"/>
      <c r="K20" s="30"/>
      <c r="L20" s="21"/>
      <c r="M20" s="30"/>
      <c r="N20" s="31"/>
      <c r="O20" s="31"/>
      <c r="P20" s="31"/>
      <c r="Q20" s="34"/>
      <c r="R20" s="31"/>
      <c r="S20" s="31"/>
      <c r="T20" s="31"/>
      <c r="U20" s="34"/>
      <c r="V20" s="31"/>
      <c r="W20" s="34"/>
      <c r="X20" s="31"/>
      <c r="Y20" s="34"/>
      <c r="Z20" s="32"/>
      <c r="AA20" s="37"/>
      <c r="AB20" s="37"/>
    </row>
    <row r="21" spans="1:30">
      <c r="B21" s="38">
        <v>11</v>
      </c>
      <c r="C21" s="66" t="s">
        <v>495</v>
      </c>
      <c r="D21" s="61">
        <v>39698</v>
      </c>
      <c r="E21" s="93">
        <f t="shared" si="0"/>
        <v>39.5</v>
      </c>
      <c r="F21" s="21">
        <v>11</v>
      </c>
      <c r="G21" s="30">
        <f t="shared" si="1"/>
        <v>37.5</v>
      </c>
      <c r="H21" s="21">
        <v>69</v>
      </c>
      <c r="I21" s="30">
        <f>IFERROR(VLOOKUP(H21,points,2,FALSE),"")</f>
        <v>2</v>
      </c>
      <c r="J21" s="21"/>
      <c r="K21" s="30"/>
      <c r="L21" s="21"/>
      <c r="M21" s="30"/>
      <c r="N21" s="31"/>
      <c r="O21" s="31"/>
      <c r="P21" s="31"/>
      <c r="Q21" s="34"/>
      <c r="R21" s="31"/>
      <c r="S21" s="31"/>
      <c r="T21" s="31"/>
      <c r="U21" s="34"/>
      <c r="V21" s="31"/>
      <c r="W21" s="34"/>
      <c r="X21" s="31"/>
      <c r="Y21" s="34"/>
      <c r="Z21" s="32"/>
      <c r="AA21" s="37"/>
      <c r="AB21" s="37"/>
    </row>
    <row r="22" spans="1:30">
      <c r="B22" s="38">
        <v>12</v>
      </c>
      <c r="C22" s="66" t="s">
        <v>499</v>
      </c>
      <c r="D22" s="21" t="s">
        <v>500</v>
      </c>
      <c r="E22" s="21">
        <f t="shared" si="0"/>
        <v>36</v>
      </c>
      <c r="F22" s="21">
        <v>12</v>
      </c>
      <c r="G22" s="30">
        <f t="shared" si="1"/>
        <v>36</v>
      </c>
      <c r="H22" s="21" t="s">
        <v>15</v>
      </c>
      <c r="I22" s="30"/>
      <c r="J22" s="21"/>
      <c r="K22" s="30"/>
      <c r="L22" s="31"/>
      <c r="M22" s="30"/>
      <c r="N22" s="31"/>
      <c r="O22" s="31"/>
      <c r="P22" s="31"/>
      <c r="Q22" s="34"/>
      <c r="R22" s="31"/>
      <c r="S22" s="31"/>
      <c r="T22" s="31"/>
      <c r="U22" s="34"/>
      <c r="V22" s="31"/>
      <c r="W22" s="34"/>
      <c r="X22" s="31"/>
      <c r="Y22" s="34"/>
      <c r="Z22" s="32"/>
      <c r="AA22" s="37"/>
      <c r="AB22" s="37"/>
    </row>
    <row r="23" spans="1:30">
      <c r="B23" s="38">
        <v>13</v>
      </c>
      <c r="C23" s="66" t="s">
        <v>443</v>
      </c>
      <c r="D23" s="31" t="s">
        <v>492</v>
      </c>
      <c r="E23" s="21">
        <f t="shared" si="0"/>
        <v>35</v>
      </c>
      <c r="F23" s="21">
        <v>14</v>
      </c>
      <c r="G23" s="30">
        <f t="shared" si="1"/>
        <v>33</v>
      </c>
      <c r="H23" s="21">
        <v>73</v>
      </c>
      <c r="I23" s="30">
        <f>IFERROR(VLOOKUP(H23,points,2,FALSE),"")</f>
        <v>2</v>
      </c>
      <c r="J23" s="21"/>
      <c r="K23" s="30"/>
      <c r="L23" s="31"/>
      <c r="M23" s="30"/>
      <c r="N23" s="31"/>
      <c r="O23" s="34"/>
      <c r="P23" s="34"/>
      <c r="Q23" s="34"/>
      <c r="R23" s="34"/>
      <c r="S23" s="34"/>
      <c r="T23" s="34"/>
      <c r="U23" s="36"/>
      <c r="V23" s="36"/>
      <c r="W23" s="36"/>
      <c r="X23" s="36"/>
      <c r="Y23" s="36"/>
      <c r="AA23" s="37"/>
      <c r="AB23" s="37"/>
    </row>
    <row r="24" spans="1:30">
      <c r="B24" s="38">
        <v>14</v>
      </c>
      <c r="C24" s="44" t="s">
        <v>728</v>
      </c>
      <c r="D24" s="75" t="s">
        <v>729</v>
      </c>
      <c r="E24" s="21">
        <f t="shared" si="0"/>
        <v>34.5</v>
      </c>
      <c r="F24" s="21">
        <v>13</v>
      </c>
      <c r="G24" s="30">
        <f t="shared" si="1"/>
        <v>34.5</v>
      </c>
      <c r="H24" s="21" t="s">
        <v>15</v>
      </c>
      <c r="I24" s="30"/>
      <c r="J24" s="21"/>
      <c r="K24" s="30"/>
      <c r="L24" s="31"/>
      <c r="M24" s="30"/>
      <c r="N24" s="31"/>
      <c r="O24" s="34"/>
      <c r="P24" s="34"/>
      <c r="Q24" s="34"/>
      <c r="R24" s="34"/>
      <c r="S24" s="34"/>
      <c r="T24" s="34"/>
      <c r="U24" s="36"/>
      <c r="V24" s="36"/>
      <c r="W24" s="36"/>
      <c r="X24" s="36"/>
      <c r="Y24" s="36"/>
      <c r="AA24" s="37"/>
      <c r="AB24" s="37"/>
    </row>
    <row r="25" spans="1:30" customFormat="1">
      <c r="A25" s="14"/>
      <c r="B25" s="38">
        <v>15</v>
      </c>
      <c r="C25" s="44" t="s">
        <v>726</v>
      </c>
      <c r="D25" s="75" t="s">
        <v>727</v>
      </c>
      <c r="E25" s="93">
        <f t="shared" si="0"/>
        <v>31.5</v>
      </c>
      <c r="F25" s="21">
        <v>15</v>
      </c>
      <c r="G25" s="30">
        <f t="shared" si="1"/>
        <v>31.5</v>
      </c>
      <c r="H25" s="21" t="s">
        <v>15</v>
      </c>
      <c r="I25" s="30"/>
      <c r="J25" s="21"/>
      <c r="K25" s="30"/>
      <c r="L25" s="31"/>
      <c r="M25" s="30"/>
      <c r="N25" s="21"/>
      <c r="O25" s="31"/>
      <c r="P25" s="21"/>
      <c r="Q25" s="34"/>
      <c r="R25" s="31"/>
      <c r="S25" s="31"/>
      <c r="T25" s="31"/>
      <c r="U25" s="34"/>
      <c r="V25" s="31"/>
      <c r="W25" s="34"/>
      <c r="X25" s="41"/>
      <c r="Y25" s="57"/>
      <c r="Z25" s="37"/>
    </row>
    <row r="26" spans="1:30" customFormat="1">
      <c r="A26" s="14"/>
      <c r="B26" s="38">
        <v>16</v>
      </c>
      <c r="C26" s="44" t="s">
        <v>730</v>
      </c>
      <c r="D26" s="75" t="s">
        <v>731</v>
      </c>
      <c r="E26" s="21">
        <f t="shared" si="0"/>
        <v>28.5</v>
      </c>
      <c r="F26" s="21">
        <v>16</v>
      </c>
      <c r="G26" s="30">
        <f t="shared" si="1"/>
        <v>28.5</v>
      </c>
      <c r="H26" s="21" t="s">
        <v>15</v>
      </c>
      <c r="I26" s="30"/>
      <c r="J26" s="21"/>
      <c r="K26" s="58"/>
      <c r="L26" s="31"/>
      <c r="M26" s="30"/>
      <c r="N26" s="31"/>
      <c r="O26" s="31"/>
      <c r="P26" s="31"/>
      <c r="Q26" s="34"/>
      <c r="R26" s="31"/>
      <c r="S26" s="34"/>
      <c r="T26" s="31"/>
      <c r="U26" s="34"/>
      <c r="V26" s="41"/>
      <c r="W26" s="41"/>
      <c r="X26" s="57"/>
      <c r="Y26" s="57"/>
    </row>
    <row r="27" spans="1:30">
      <c r="B27" s="38">
        <v>17</v>
      </c>
      <c r="C27" s="66" t="s">
        <v>489</v>
      </c>
      <c r="D27" s="21" t="s">
        <v>490</v>
      </c>
      <c r="E27" s="21">
        <f t="shared" si="0"/>
        <v>4</v>
      </c>
      <c r="F27" s="21"/>
      <c r="G27" s="30"/>
      <c r="H27" s="31">
        <v>53</v>
      </c>
      <c r="I27" s="30">
        <f>IFERROR(VLOOKUP(H27,points,2,FALSE),"")</f>
        <v>4</v>
      </c>
      <c r="J27" s="21"/>
      <c r="K27" s="30"/>
      <c r="L27" s="31"/>
      <c r="M27" s="30"/>
      <c r="N27" s="31"/>
      <c r="O27" s="31"/>
      <c r="P27" s="31"/>
      <c r="Q27" s="34"/>
      <c r="R27" s="31"/>
      <c r="S27" s="31"/>
      <c r="T27" s="31"/>
      <c r="U27" s="34"/>
      <c r="V27" s="31"/>
      <c r="W27" s="34"/>
      <c r="X27" s="31"/>
      <c r="Y27" s="34"/>
      <c r="Z27" s="32"/>
      <c r="AA27" s="23"/>
      <c r="AC27" s="37"/>
      <c r="AD27" s="37"/>
    </row>
    <row r="28" spans="1:30">
      <c r="B28" s="38">
        <v>18</v>
      </c>
      <c r="C28" s="66" t="s">
        <v>437</v>
      </c>
      <c r="D28" s="31" t="s">
        <v>483</v>
      </c>
      <c r="E28" s="21"/>
      <c r="F28" s="21"/>
      <c r="G28" s="30"/>
      <c r="H28" s="21" t="s">
        <v>15</v>
      </c>
      <c r="I28" s="30"/>
      <c r="J28" s="21"/>
      <c r="K28" s="30"/>
      <c r="L28" s="31"/>
      <c r="M28" s="30"/>
      <c r="N28" s="31"/>
      <c r="O28" s="31"/>
      <c r="P28" s="31"/>
      <c r="Q28" s="34"/>
      <c r="R28" s="31"/>
      <c r="S28" s="34"/>
      <c r="T28" s="31"/>
      <c r="U28" s="34"/>
      <c r="V28" s="31"/>
      <c r="W28" s="34"/>
      <c r="X28" s="36"/>
      <c r="Y28" s="36"/>
      <c r="AC28" s="37"/>
      <c r="AD28" s="37"/>
    </row>
    <row r="29" spans="1:30">
      <c r="B29" s="38">
        <v>19</v>
      </c>
      <c r="C29" s="66" t="s">
        <v>438</v>
      </c>
      <c r="D29" s="31" t="s">
        <v>484</v>
      </c>
      <c r="E29" s="21"/>
      <c r="F29" s="21"/>
      <c r="G29" s="30"/>
      <c r="H29" s="21" t="s">
        <v>15</v>
      </c>
      <c r="I29" s="30"/>
      <c r="J29" s="21"/>
      <c r="K29" s="30"/>
      <c r="L29" s="31"/>
      <c r="M29" s="30"/>
      <c r="N29" s="31"/>
      <c r="O29" s="31"/>
      <c r="P29" s="31"/>
      <c r="Q29" s="34"/>
      <c r="R29" s="31"/>
      <c r="S29" s="34"/>
      <c r="T29" s="31"/>
      <c r="U29" s="34"/>
      <c r="V29" s="31"/>
      <c r="W29" s="34"/>
      <c r="X29" s="36"/>
      <c r="Y29" s="36"/>
      <c r="AC29" s="37"/>
      <c r="AD29" s="37"/>
    </row>
    <row r="30" spans="1:30" customFormat="1">
      <c r="A30" s="14"/>
      <c r="B30" s="38">
        <v>20</v>
      </c>
      <c r="C30" s="66" t="s">
        <v>502</v>
      </c>
      <c r="D30" s="61">
        <v>39530</v>
      </c>
      <c r="E30" s="93"/>
      <c r="F30" s="21"/>
      <c r="G30" s="30"/>
      <c r="H30" s="21" t="s">
        <v>15</v>
      </c>
      <c r="I30" s="30"/>
      <c r="J30" s="21"/>
      <c r="K30" s="30"/>
      <c r="L30" s="31"/>
      <c r="M30" s="30"/>
      <c r="N30" s="21"/>
      <c r="O30" s="31"/>
      <c r="P30" s="21"/>
      <c r="Q30" s="34"/>
      <c r="R30" s="31"/>
      <c r="S30" s="31"/>
      <c r="T30" s="31"/>
      <c r="U30" s="34"/>
      <c r="V30" s="31"/>
      <c r="W30" s="34"/>
      <c r="X30" s="41"/>
      <c r="Y30" s="57"/>
      <c r="Z30" s="37"/>
    </row>
    <row r="31" spans="1:30" customFormat="1">
      <c r="A31" s="14"/>
      <c r="B31" s="38">
        <v>21</v>
      </c>
      <c r="C31" s="66" t="s">
        <v>493</v>
      </c>
      <c r="D31" s="31" t="s">
        <v>494</v>
      </c>
      <c r="E31" s="21"/>
      <c r="F31" s="21"/>
      <c r="G31" s="30"/>
      <c r="H31" s="21" t="s">
        <v>15</v>
      </c>
      <c r="I31" s="30"/>
      <c r="J31" s="21"/>
      <c r="K31" s="30"/>
      <c r="L31" s="21"/>
      <c r="M31" s="30"/>
      <c r="N31" s="21"/>
      <c r="O31" s="31"/>
      <c r="P31" s="21"/>
      <c r="Q31" s="34"/>
      <c r="R31" s="31"/>
      <c r="S31" s="31"/>
      <c r="T31" s="31"/>
      <c r="U31" s="34"/>
      <c r="V31" s="31"/>
      <c r="W31" s="34"/>
      <c r="X31" s="41"/>
      <c r="Y31" s="57"/>
      <c r="Z31" s="37"/>
    </row>
    <row r="32" spans="1:30" customFormat="1">
      <c r="A32" s="14"/>
      <c r="B32" s="38">
        <v>22</v>
      </c>
      <c r="C32" s="66" t="s">
        <v>503</v>
      </c>
      <c r="D32" s="31" t="s">
        <v>504</v>
      </c>
      <c r="E32" s="21"/>
      <c r="F32" s="21"/>
      <c r="G32" s="30" t="str">
        <f>IFERROR(VLOOKUP(F32,points,3,FALSE),"")</f>
        <v/>
      </c>
      <c r="H32" s="21" t="s">
        <v>15</v>
      </c>
      <c r="I32" s="30"/>
      <c r="J32" s="21"/>
      <c r="K32" s="30"/>
      <c r="L32" s="21"/>
      <c r="M32" s="30"/>
      <c r="N32" s="21"/>
      <c r="O32" s="31"/>
      <c r="P32" s="21"/>
      <c r="Q32" s="34"/>
      <c r="R32" s="31"/>
      <c r="S32" s="31"/>
      <c r="T32" s="31"/>
      <c r="U32" s="34"/>
      <c r="V32" s="31"/>
      <c r="W32" s="34"/>
      <c r="X32" s="41"/>
      <c r="Y32" s="57"/>
      <c r="Z32" s="37"/>
    </row>
    <row r="33" spans="1:28" customFormat="1">
      <c r="A33" s="14"/>
      <c r="B33" s="38">
        <v>23</v>
      </c>
      <c r="C33" s="66" t="s">
        <v>496</v>
      </c>
      <c r="D33" s="61">
        <v>39773</v>
      </c>
      <c r="E33" s="21"/>
      <c r="F33" s="21"/>
      <c r="G33" s="30"/>
      <c r="H33" s="21" t="s">
        <v>15</v>
      </c>
      <c r="I33" s="30"/>
      <c r="J33" s="21"/>
      <c r="K33" s="30"/>
      <c r="L33" s="21"/>
      <c r="M33" s="30"/>
      <c r="N33" s="21"/>
      <c r="O33" s="31"/>
      <c r="P33" s="21"/>
      <c r="Q33" s="34"/>
      <c r="R33" s="31"/>
      <c r="S33" s="31"/>
      <c r="T33" s="31"/>
      <c r="U33" s="34"/>
      <c r="V33" s="31"/>
      <c r="W33" s="34"/>
      <c r="X33" s="41"/>
      <c r="Y33" s="57"/>
      <c r="Z33" s="37"/>
    </row>
    <row r="34" spans="1:28" customFormat="1">
      <c r="A34" s="14"/>
      <c r="B34" s="38">
        <v>24</v>
      </c>
      <c r="C34" s="46" t="s">
        <v>509</v>
      </c>
      <c r="D34" s="54" t="s">
        <v>510</v>
      </c>
      <c r="E34" s="21"/>
      <c r="F34" s="21"/>
      <c r="G34" s="30"/>
      <c r="H34" s="21" t="s">
        <v>15</v>
      </c>
      <c r="I34" s="30"/>
      <c r="J34" s="21"/>
      <c r="K34" s="30"/>
      <c r="L34" s="31"/>
      <c r="M34" s="30"/>
      <c r="N34" s="21"/>
      <c r="O34" s="31"/>
      <c r="P34" s="21"/>
      <c r="Q34" s="34"/>
      <c r="R34" s="31"/>
      <c r="S34" s="31"/>
      <c r="T34" s="31"/>
      <c r="U34" s="34"/>
      <c r="V34" s="31"/>
      <c r="W34" s="34"/>
      <c r="X34" s="41"/>
      <c r="Y34" s="57"/>
      <c r="Z34" s="37"/>
    </row>
    <row r="35" spans="1:28" customFormat="1">
      <c r="A35" s="14"/>
      <c r="B35" s="38">
        <v>25</v>
      </c>
      <c r="C35" s="66" t="s">
        <v>497</v>
      </c>
      <c r="D35" s="21" t="s">
        <v>498</v>
      </c>
      <c r="E35" s="21"/>
      <c r="F35" s="21"/>
      <c r="G35" s="30"/>
      <c r="H35" s="21" t="s">
        <v>15</v>
      </c>
      <c r="I35" s="30"/>
      <c r="J35" s="21"/>
      <c r="K35" s="30"/>
      <c r="L35" s="31"/>
      <c r="M35" s="30"/>
      <c r="N35" s="31"/>
      <c r="O35" s="31"/>
      <c r="P35" s="31"/>
      <c r="Q35" s="34"/>
      <c r="R35" s="31"/>
      <c r="S35" s="34"/>
      <c r="T35" s="31"/>
      <c r="U35" s="34"/>
      <c r="V35" s="41"/>
      <c r="W35" s="41"/>
      <c r="X35" s="57"/>
      <c r="Y35" s="57"/>
    </row>
    <row r="36" spans="1:28">
      <c r="B36" s="38">
        <v>26</v>
      </c>
      <c r="C36" s="66" t="s">
        <v>505</v>
      </c>
      <c r="D36" s="21" t="s">
        <v>506</v>
      </c>
      <c r="E36" s="93"/>
      <c r="F36" s="21"/>
      <c r="G36" s="30"/>
      <c r="H36" s="21" t="s">
        <v>15</v>
      </c>
      <c r="I36" s="30"/>
      <c r="J36" s="31"/>
      <c r="K36" s="30"/>
      <c r="L36" s="31"/>
      <c r="M36" s="30"/>
      <c r="N36" s="31"/>
      <c r="O36" s="34"/>
      <c r="P36" s="34"/>
      <c r="Q36" s="34"/>
      <c r="R36" s="34"/>
      <c r="S36" s="34"/>
      <c r="T36" s="34"/>
      <c r="U36" s="36"/>
      <c r="V36" s="36"/>
      <c r="W36" s="36"/>
      <c r="X36" s="36"/>
      <c r="Y36" s="36"/>
      <c r="AA36" s="37"/>
      <c r="AB36" s="37"/>
    </row>
    <row r="37" spans="1:28">
      <c r="B37" s="38">
        <v>27</v>
      </c>
      <c r="C37" s="66" t="s">
        <v>501</v>
      </c>
      <c r="D37" s="45">
        <v>40078</v>
      </c>
      <c r="E37" s="93"/>
      <c r="F37" s="21"/>
      <c r="G37" s="30"/>
      <c r="H37" s="21" t="s">
        <v>15</v>
      </c>
      <c r="I37" s="30"/>
      <c r="J37" s="31"/>
      <c r="K37" s="30"/>
      <c r="L37" s="31"/>
      <c r="M37" s="30"/>
      <c r="N37" s="31"/>
      <c r="O37" s="34"/>
      <c r="P37" s="34"/>
      <c r="Q37" s="34"/>
      <c r="R37" s="34"/>
      <c r="S37" s="34"/>
      <c r="T37" s="34"/>
      <c r="U37" s="36"/>
      <c r="V37" s="36"/>
      <c r="W37" s="36"/>
      <c r="X37" s="36"/>
      <c r="Y37" s="36"/>
      <c r="AA37" s="37"/>
      <c r="AB37" s="37"/>
    </row>
    <row r="38" spans="1:28">
      <c r="B38" s="38">
        <v>28</v>
      </c>
      <c r="C38" s="66" t="s">
        <v>507</v>
      </c>
      <c r="D38" s="21" t="s">
        <v>508</v>
      </c>
      <c r="E38" s="93"/>
      <c r="F38" s="21"/>
      <c r="G38" s="30"/>
      <c r="H38" s="21" t="s">
        <v>15</v>
      </c>
      <c r="I38" s="30"/>
      <c r="J38" s="31"/>
      <c r="K38" s="30"/>
      <c r="L38" s="31"/>
      <c r="M38" s="30"/>
      <c r="N38" s="31"/>
      <c r="O38" s="34"/>
      <c r="P38" s="34"/>
      <c r="Q38" s="34"/>
      <c r="R38" s="34"/>
      <c r="S38" s="34"/>
      <c r="T38" s="34"/>
      <c r="U38" s="36"/>
      <c r="V38" s="36"/>
      <c r="W38" s="36"/>
      <c r="X38" s="36"/>
      <c r="Y38" s="36"/>
      <c r="AA38" s="37"/>
      <c r="AB38" s="37"/>
    </row>
    <row r="39" spans="1:28">
      <c r="B39" s="48"/>
      <c r="C39" s="49"/>
      <c r="D39" s="50"/>
      <c r="E39" s="15"/>
      <c r="G39" s="32"/>
      <c r="H39" s="32"/>
      <c r="I39" s="32"/>
      <c r="J39" s="32"/>
      <c r="K39" s="32"/>
      <c r="L39" s="32"/>
      <c r="M39" s="32"/>
      <c r="N39" s="32"/>
      <c r="O39" s="23"/>
      <c r="P39" s="23"/>
      <c r="Q39" s="23"/>
      <c r="R39" s="23"/>
      <c r="S39" s="23"/>
      <c r="T39" s="23"/>
      <c r="AA39" s="37"/>
      <c r="AB39" s="37"/>
    </row>
    <row r="40" spans="1:28">
      <c r="B40" s="48"/>
      <c r="C40" s="49"/>
      <c r="D40" s="50"/>
      <c r="E40" s="15"/>
      <c r="G40" s="32"/>
      <c r="H40" s="32"/>
      <c r="I40" s="32"/>
      <c r="J40" s="32"/>
      <c r="K40" s="32"/>
      <c r="L40" s="32"/>
      <c r="M40" s="32"/>
      <c r="N40" s="32"/>
      <c r="O40" s="23"/>
      <c r="P40" s="23"/>
      <c r="Q40" s="23"/>
      <c r="R40" s="23"/>
      <c r="S40" s="23"/>
      <c r="T40" s="23"/>
      <c r="AA40" s="37"/>
      <c r="AB40" s="37"/>
    </row>
    <row r="41" spans="1:28">
      <c r="B41" s="24" t="s">
        <v>44</v>
      </c>
      <c r="G41" s="32"/>
      <c r="H41" s="14"/>
      <c r="I41" s="14"/>
      <c r="J41" s="14"/>
      <c r="K41" s="14"/>
      <c r="L41" s="14"/>
      <c r="N41" s="32"/>
      <c r="AA41" s="37"/>
      <c r="AB41" s="37"/>
    </row>
    <row r="42" spans="1:28">
      <c r="B42" s="25"/>
      <c r="C42" s="14" t="s">
        <v>560</v>
      </c>
      <c r="G42" s="32"/>
      <c r="H42" s="14"/>
      <c r="I42" s="14"/>
      <c r="J42" s="14"/>
      <c r="K42" s="14"/>
      <c r="L42" s="14"/>
      <c r="N42" s="32"/>
      <c r="AA42" s="37"/>
      <c r="AB42" s="37"/>
    </row>
    <row r="43" spans="1:28">
      <c r="B43" s="26" t="s">
        <v>46</v>
      </c>
      <c r="C43" s="14" t="s">
        <v>127</v>
      </c>
      <c r="H43" s="14"/>
      <c r="I43" s="14"/>
      <c r="J43" s="14"/>
      <c r="K43" s="14"/>
      <c r="L43" s="14"/>
      <c r="AA43" s="37"/>
      <c r="AB43" s="37"/>
    </row>
    <row r="44" spans="1:28">
      <c r="B44" s="27" t="s">
        <v>46</v>
      </c>
      <c r="C44" s="14" t="s">
        <v>48</v>
      </c>
      <c r="H44" s="14"/>
      <c r="I44" s="14"/>
      <c r="J44" s="14"/>
      <c r="K44" s="14"/>
      <c r="L44" s="14"/>
      <c r="AA44" s="37"/>
      <c r="AB44" s="37"/>
    </row>
    <row r="45" spans="1:28">
      <c r="B45" s="28" t="s">
        <v>46</v>
      </c>
      <c r="C45" s="14" t="s">
        <v>49</v>
      </c>
      <c r="H45" s="14"/>
      <c r="I45" s="14"/>
      <c r="J45" s="14"/>
      <c r="K45" s="14"/>
      <c r="L45" s="14"/>
      <c r="AA45" s="37"/>
      <c r="AB45" s="37"/>
    </row>
    <row r="46" spans="1:28">
      <c r="H46" s="14"/>
      <c r="I46" s="14"/>
      <c r="J46" s="14"/>
      <c r="K46" s="14"/>
      <c r="L46" s="14"/>
      <c r="AA46" s="37"/>
      <c r="AB46" s="37"/>
    </row>
    <row r="47" spans="1:28">
      <c r="H47" s="14"/>
      <c r="I47" s="14"/>
      <c r="J47" s="14"/>
      <c r="K47" s="14"/>
      <c r="L47" s="14"/>
      <c r="AA47" s="37"/>
      <c r="AB47" s="37"/>
    </row>
    <row r="48" spans="1:28">
      <c r="H48" s="14"/>
      <c r="I48" s="14"/>
      <c r="J48" s="14"/>
      <c r="K48" s="14"/>
      <c r="L48" s="14"/>
      <c r="AA48" s="37"/>
      <c r="AB48" s="37"/>
    </row>
    <row r="49" spans="8:28">
      <c r="H49" s="14"/>
      <c r="I49" s="14"/>
      <c r="J49" s="14"/>
      <c r="K49" s="14"/>
      <c r="L49" s="14"/>
      <c r="AA49" s="37"/>
      <c r="AB49" s="37"/>
    </row>
    <row r="50" spans="8:28">
      <c r="H50" s="14"/>
      <c r="I50" s="14"/>
      <c r="J50" s="14"/>
      <c r="K50" s="14"/>
      <c r="L50" s="14"/>
      <c r="AA50" s="37"/>
      <c r="AB50" s="37"/>
    </row>
    <row r="51" spans="8:28">
      <c r="H51" s="14"/>
      <c r="I51" s="14"/>
      <c r="J51" s="14"/>
      <c r="K51" s="14"/>
      <c r="L51" s="14"/>
      <c r="AA51" s="37"/>
      <c r="AB51" s="37"/>
    </row>
    <row r="52" spans="8:28">
      <c r="H52" s="14"/>
      <c r="I52" s="14"/>
      <c r="J52" s="14"/>
      <c r="K52" s="14"/>
      <c r="L52" s="14"/>
      <c r="AA52" s="37"/>
      <c r="AB52" s="37"/>
    </row>
    <row r="53" spans="8:28">
      <c r="H53" s="14"/>
      <c r="I53" s="14"/>
      <c r="J53" s="14"/>
      <c r="K53" s="14"/>
      <c r="L53" s="14"/>
      <c r="AA53" s="37"/>
      <c r="AB53" s="37"/>
    </row>
    <row r="54" spans="8:28">
      <c r="H54" s="14"/>
      <c r="I54" s="14"/>
      <c r="J54" s="14"/>
      <c r="K54" s="14"/>
      <c r="L54" s="14"/>
      <c r="AA54" s="37"/>
      <c r="AB54" s="37"/>
    </row>
    <row r="55" spans="8:28">
      <c r="H55" s="14"/>
      <c r="I55" s="14"/>
      <c r="J55" s="14"/>
      <c r="K55" s="14"/>
      <c r="L55" s="14"/>
      <c r="AA55" s="37"/>
      <c r="AB55" s="37"/>
    </row>
    <row r="56" spans="8:28">
      <c r="H56" s="14"/>
      <c r="I56" s="14"/>
      <c r="J56" s="14"/>
      <c r="K56" s="14"/>
      <c r="L56" s="14"/>
      <c r="AA56" s="37"/>
      <c r="AB56" s="37"/>
    </row>
    <row r="57" spans="8:28">
      <c r="H57" s="14"/>
      <c r="I57" s="14"/>
      <c r="J57" s="14"/>
      <c r="K57" s="14"/>
      <c r="L57" s="14"/>
      <c r="AA57" s="37"/>
      <c r="AB57" s="37"/>
    </row>
    <row r="58" spans="8:28">
      <c r="H58" s="14"/>
      <c r="I58" s="14"/>
      <c r="J58" s="14"/>
      <c r="K58" s="14"/>
      <c r="L58" s="14"/>
      <c r="AA58" s="37"/>
      <c r="AB58" s="37"/>
    </row>
    <row r="59" spans="8:28">
      <c r="H59" s="14"/>
      <c r="I59" s="14"/>
      <c r="J59" s="14"/>
      <c r="K59" s="14"/>
      <c r="L59" s="14"/>
      <c r="AA59" s="37"/>
      <c r="AB59" s="37"/>
    </row>
    <row r="60" spans="8:28">
      <c r="H60" s="14"/>
      <c r="I60" s="14"/>
      <c r="J60" s="14"/>
      <c r="K60" s="14"/>
      <c r="L60" s="14"/>
      <c r="AA60" s="37"/>
      <c r="AB60" s="37"/>
    </row>
    <row r="61" spans="8:28">
      <c r="H61" s="14"/>
      <c r="I61" s="14"/>
      <c r="J61" s="14"/>
      <c r="K61" s="14"/>
      <c r="L61" s="14"/>
      <c r="AA61" s="37"/>
      <c r="AB61" s="37"/>
    </row>
    <row r="62" spans="8:28">
      <c r="H62" s="14"/>
      <c r="I62" s="14"/>
      <c r="J62" s="14"/>
      <c r="K62" s="14"/>
      <c r="L62" s="14"/>
      <c r="AA62" s="37"/>
      <c r="AB62" s="37"/>
    </row>
    <row r="63" spans="8:28">
      <c r="H63" s="14"/>
      <c r="I63" s="14"/>
      <c r="J63" s="14"/>
      <c r="K63" s="14"/>
      <c r="L63" s="14"/>
      <c r="AA63" s="37"/>
      <c r="AB63" s="37"/>
    </row>
    <row r="64" spans="8:28">
      <c r="H64" s="14"/>
      <c r="I64" s="14"/>
      <c r="J64" s="14"/>
      <c r="K64" s="14"/>
      <c r="L64" s="14"/>
      <c r="AA64" s="37"/>
      <c r="AB64" s="37"/>
    </row>
    <row r="65" spans="8:28">
      <c r="H65" s="14"/>
      <c r="I65" s="14"/>
      <c r="J65" s="14"/>
      <c r="K65" s="14"/>
      <c r="L65" s="14"/>
      <c r="AA65" s="37"/>
      <c r="AB65" s="37"/>
    </row>
    <row r="66" spans="8:28">
      <c r="H66" s="14"/>
      <c r="I66" s="14"/>
      <c r="J66" s="14"/>
      <c r="K66" s="14"/>
      <c r="L66" s="14"/>
      <c r="AA66" s="37"/>
      <c r="AB66" s="37"/>
    </row>
    <row r="67" spans="8:28">
      <c r="H67" s="14"/>
      <c r="I67" s="14"/>
      <c r="J67" s="14"/>
      <c r="K67" s="14"/>
      <c r="L67" s="14"/>
      <c r="AA67" s="37"/>
      <c r="AB67" s="37"/>
    </row>
    <row r="68" spans="8:28">
      <c r="H68" s="14"/>
      <c r="I68" s="14"/>
      <c r="J68" s="14"/>
      <c r="K68" s="14"/>
      <c r="L68" s="14"/>
      <c r="AA68" s="37"/>
      <c r="AB68" s="37"/>
    </row>
    <row r="69" spans="8:28">
      <c r="H69" s="14"/>
      <c r="I69" s="14"/>
      <c r="J69" s="14"/>
      <c r="K69" s="14"/>
      <c r="L69" s="14"/>
      <c r="AA69" s="37"/>
      <c r="AB69" s="37"/>
    </row>
    <row r="70" spans="8:28">
      <c r="H70" s="14"/>
      <c r="I70" s="14"/>
      <c r="J70" s="14"/>
      <c r="K70" s="14"/>
      <c r="L70" s="14"/>
      <c r="AA70" s="37"/>
      <c r="AB70" s="37"/>
    </row>
    <row r="71" spans="8:28">
      <c r="H71" s="14"/>
      <c r="I71" s="14"/>
      <c r="J71" s="14"/>
      <c r="K71" s="14"/>
      <c r="L71" s="14"/>
      <c r="AA71" s="37"/>
      <c r="AB71" s="37"/>
    </row>
    <row r="72" spans="8:28">
      <c r="H72" s="14"/>
      <c r="I72" s="14"/>
      <c r="J72" s="14"/>
      <c r="K72" s="14"/>
      <c r="L72" s="14"/>
      <c r="AA72" s="37"/>
      <c r="AB72" s="37"/>
    </row>
    <row r="73" spans="8:28">
      <c r="H73" s="14"/>
      <c r="I73" s="14"/>
      <c r="J73" s="14"/>
      <c r="K73" s="14"/>
      <c r="L73" s="14"/>
      <c r="AA73" s="37"/>
      <c r="AB73" s="37"/>
    </row>
    <row r="74" spans="8:28">
      <c r="H74" s="14"/>
      <c r="I74" s="14"/>
      <c r="J74" s="14"/>
      <c r="K74" s="14"/>
      <c r="L74" s="14"/>
      <c r="AA74" s="37"/>
      <c r="AB74" s="37"/>
    </row>
    <row r="75" spans="8:28">
      <c r="H75" s="14"/>
      <c r="I75" s="14"/>
      <c r="J75" s="14"/>
      <c r="K75" s="14"/>
      <c r="L75" s="14"/>
      <c r="AA75" s="37"/>
      <c r="AB75" s="37"/>
    </row>
    <row r="76" spans="8:28">
      <c r="H76" s="14"/>
      <c r="I76" s="14"/>
      <c r="J76" s="14"/>
      <c r="K76" s="14"/>
      <c r="L76" s="14"/>
      <c r="AA76" s="37"/>
      <c r="AB76" s="37"/>
    </row>
    <row r="77" spans="8:28">
      <c r="H77" s="14"/>
      <c r="I77" s="14"/>
      <c r="J77" s="14"/>
      <c r="K77" s="14"/>
      <c r="L77" s="14"/>
      <c r="AA77" s="37"/>
      <c r="AB77" s="37"/>
    </row>
    <row r="78" spans="8:28">
      <c r="H78" s="14"/>
      <c r="I78" s="14"/>
      <c r="J78" s="14"/>
      <c r="K78" s="14"/>
      <c r="L78" s="14"/>
      <c r="AA78" s="37"/>
      <c r="AB78" s="37"/>
    </row>
    <row r="79" spans="8:28">
      <c r="H79" s="14"/>
      <c r="I79" s="14"/>
      <c r="J79" s="14"/>
      <c r="K79" s="14"/>
      <c r="L79" s="14"/>
      <c r="AA79" s="37"/>
      <c r="AB79" s="37"/>
    </row>
    <row r="80" spans="8:28">
      <c r="H80" s="14"/>
      <c r="I80" s="14"/>
      <c r="J80" s="14"/>
      <c r="K80" s="14"/>
      <c r="L80" s="14"/>
      <c r="AA80" s="37"/>
      <c r="AB80" s="37"/>
    </row>
    <row r="81" spans="8:28">
      <c r="H81" s="14"/>
      <c r="I81" s="14"/>
      <c r="J81" s="14"/>
      <c r="K81" s="14"/>
      <c r="L81" s="14"/>
      <c r="AA81" s="37"/>
      <c r="AB81" s="37"/>
    </row>
    <row r="82" spans="8:28">
      <c r="H82" s="14"/>
      <c r="I82" s="14"/>
      <c r="J82" s="14"/>
      <c r="K82" s="14"/>
      <c r="L82" s="14"/>
      <c r="AA82" s="37"/>
      <c r="AB82" s="37"/>
    </row>
    <row r="83" spans="8:28">
      <c r="AA83" s="37"/>
      <c r="AB83" s="37"/>
    </row>
    <row r="84" spans="8:28">
      <c r="AA84" s="37"/>
      <c r="AB84" s="37"/>
    </row>
    <row r="85" spans="8:28">
      <c r="AA85" s="37"/>
      <c r="AB85" s="37"/>
    </row>
    <row r="86" spans="8:28">
      <c r="AA86" s="37"/>
      <c r="AB86" s="37"/>
    </row>
    <row r="87" spans="8:28">
      <c r="AA87" s="37"/>
      <c r="AB87" s="37"/>
    </row>
    <row r="88" spans="8:28">
      <c r="AA88" s="37"/>
      <c r="AB88" s="37"/>
    </row>
    <row r="89" spans="8:28">
      <c r="AA89" s="37"/>
      <c r="AB89" s="37"/>
    </row>
    <row r="90" spans="8:28">
      <c r="AA90" s="37"/>
      <c r="AB90" s="37"/>
    </row>
    <row r="91" spans="8:28">
      <c r="AA91" s="37"/>
      <c r="AB91" s="37"/>
    </row>
    <row r="92" spans="8:28">
      <c r="AA92" s="37"/>
      <c r="AB92" s="37"/>
    </row>
    <row r="93" spans="8:28">
      <c r="AA93" s="37"/>
      <c r="AB93" s="37"/>
    </row>
    <row r="94" spans="8:28">
      <c r="AA94" s="37"/>
      <c r="AB94" s="37"/>
    </row>
    <row r="95" spans="8:28">
      <c r="AA95" s="37"/>
      <c r="AB95" s="37"/>
    </row>
    <row r="96" spans="8:28">
      <c r="AA96" s="37"/>
      <c r="AB96" s="37"/>
    </row>
  </sheetData>
  <sortState xmlns:xlrd2="http://schemas.microsoft.com/office/spreadsheetml/2017/richdata2" ref="C12:I38">
    <sortCondition descending="1" ref="E11:E38"/>
  </sortState>
  <mergeCells count="20">
    <mergeCell ref="G3:H3"/>
    <mergeCell ref="C6:D6"/>
    <mergeCell ref="F8:G8"/>
    <mergeCell ref="F9:G9"/>
    <mergeCell ref="H9:I9"/>
    <mergeCell ref="H8:I8"/>
    <mergeCell ref="J8:K8"/>
    <mergeCell ref="J9:K9"/>
    <mergeCell ref="V9:W9"/>
    <mergeCell ref="X9:Y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L8:M8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AB71"/>
  <sheetViews>
    <sheetView topLeftCell="A8" workbookViewId="0">
      <selection activeCell="H37" sqref="H37:N7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26" width="8.88671875" style="14"/>
    <col min="27" max="27" width="39.6640625" style="14" customWidth="1"/>
    <col min="28" max="16384" width="8.88671875" style="14"/>
  </cols>
  <sheetData>
    <row r="3" spans="2:28">
      <c r="B3" s="16" t="s">
        <v>611</v>
      </c>
      <c r="C3" s="16"/>
      <c r="D3" s="16"/>
      <c r="E3" s="16"/>
      <c r="F3" s="15" t="s">
        <v>613</v>
      </c>
      <c r="G3" s="118">
        <v>44935</v>
      </c>
      <c r="H3" s="118"/>
      <c r="J3" s="15"/>
      <c r="K3" s="15"/>
    </row>
    <row r="4" spans="2:28">
      <c r="B4" s="17" t="s">
        <v>626</v>
      </c>
      <c r="C4" s="16"/>
      <c r="D4" s="16"/>
      <c r="E4" s="16"/>
      <c r="F4" s="18"/>
      <c r="J4" s="15"/>
      <c r="K4" s="15"/>
    </row>
    <row r="5" spans="2:28">
      <c r="J5" s="15"/>
      <c r="K5" s="15"/>
    </row>
    <row r="6" spans="2:28">
      <c r="B6" s="16"/>
      <c r="C6" s="16"/>
      <c r="D6" s="16"/>
      <c r="E6" s="16"/>
      <c r="F6" s="18"/>
      <c r="J6" s="15"/>
      <c r="K6" s="15"/>
    </row>
    <row r="7" spans="2:28">
      <c r="B7" s="16" t="s">
        <v>563</v>
      </c>
      <c r="J7" s="15"/>
      <c r="K7" s="15"/>
    </row>
    <row r="8" spans="2:28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O8" s="15"/>
      <c r="P8" s="15"/>
      <c r="Q8" s="15"/>
      <c r="S8" s="15"/>
    </row>
    <row r="9" spans="2:28" ht="15" customHeight="1">
      <c r="B9" s="124" t="s">
        <v>1</v>
      </c>
      <c r="C9" s="125" t="s">
        <v>2</v>
      </c>
      <c r="D9" s="125" t="s">
        <v>3</v>
      </c>
      <c r="E9" s="132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16"/>
      <c r="S9" s="117"/>
      <c r="T9" s="116"/>
      <c r="U9" s="117"/>
      <c r="V9" s="36"/>
      <c r="W9" s="36"/>
      <c r="X9" s="36"/>
      <c r="Y9" s="36"/>
    </row>
    <row r="10" spans="2:28">
      <c r="B10" s="124"/>
      <c r="C10" s="125"/>
      <c r="D10" s="125"/>
      <c r="E10" s="133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  <c r="V10" s="36"/>
      <c r="W10" s="36"/>
      <c r="X10" s="36"/>
      <c r="Y10" s="36"/>
      <c r="AA10" s="37"/>
      <c r="AB10" s="37"/>
    </row>
    <row r="11" spans="2:28">
      <c r="B11" s="38">
        <v>1</v>
      </c>
      <c r="C11" s="66" t="s">
        <v>518</v>
      </c>
      <c r="D11" s="31" t="s">
        <v>531</v>
      </c>
      <c r="E11" s="93">
        <f t="shared" ref="E11:E22" si="0">SUM(G11,I11,K11,M11)</f>
        <v>277</v>
      </c>
      <c r="F11" s="21">
        <v>1</v>
      </c>
      <c r="G11" s="30">
        <f t="shared" ref="G11:G21" si="1">IFERROR(VLOOKUP(F11,points,3,FALSE),"")</f>
        <v>270</v>
      </c>
      <c r="H11" s="31">
        <v>28</v>
      </c>
      <c r="I11" s="30">
        <f>IFERROR(VLOOKUP(H11,points,2,FALSE),"")</f>
        <v>7</v>
      </c>
      <c r="J11" s="29"/>
      <c r="K11" s="19"/>
      <c r="L11" s="29"/>
      <c r="M11" s="19"/>
      <c r="N11" s="29"/>
      <c r="O11" s="19"/>
      <c r="P11" s="29"/>
      <c r="Q11" s="19"/>
      <c r="R11" s="29"/>
      <c r="S11" s="19"/>
      <c r="T11" s="29"/>
      <c r="U11" s="19"/>
      <c r="V11" s="36"/>
      <c r="W11" s="36"/>
      <c r="X11" s="36"/>
      <c r="Y11" s="36"/>
      <c r="AA11" s="37"/>
      <c r="AB11" s="37"/>
    </row>
    <row r="12" spans="2:28" customFormat="1">
      <c r="B12" s="38">
        <v>2</v>
      </c>
      <c r="C12" s="66" t="s">
        <v>514</v>
      </c>
      <c r="D12" s="21" t="s">
        <v>528</v>
      </c>
      <c r="E12" s="21">
        <f t="shared" si="0"/>
        <v>186</v>
      </c>
      <c r="F12" s="21">
        <v>2</v>
      </c>
      <c r="G12" s="30">
        <f t="shared" si="1"/>
        <v>180</v>
      </c>
      <c r="H12" s="31">
        <v>32</v>
      </c>
      <c r="I12" s="30">
        <f>IFERROR(VLOOKUP(H12,points,2,FALSE),"")</f>
        <v>6</v>
      </c>
      <c r="J12" s="21"/>
      <c r="K12" s="30"/>
      <c r="L12" s="83"/>
      <c r="M12" s="85"/>
      <c r="N12" s="29"/>
      <c r="O12" s="19"/>
      <c r="P12" s="29"/>
      <c r="Q12" s="19"/>
      <c r="R12" s="29"/>
      <c r="S12" s="19"/>
      <c r="T12" s="29"/>
      <c r="U12" s="19"/>
      <c r="V12" s="36"/>
      <c r="W12" s="36"/>
      <c r="X12" s="36"/>
      <c r="Y12" s="36"/>
      <c r="AA12" s="37"/>
      <c r="AB12" s="37"/>
    </row>
    <row r="13" spans="2:28" customFormat="1">
      <c r="B13" s="38">
        <v>3</v>
      </c>
      <c r="C13" s="66" t="s">
        <v>529</v>
      </c>
      <c r="D13" s="21" t="s">
        <v>530</v>
      </c>
      <c r="E13" s="21">
        <f t="shared" si="0"/>
        <v>143.25</v>
      </c>
      <c r="F13" s="21">
        <v>3</v>
      </c>
      <c r="G13" s="30">
        <f t="shared" si="1"/>
        <v>135</v>
      </c>
      <c r="H13" s="31">
        <v>23</v>
      </c>
      <c r="I13" s="30">
        <f>IFERROR(VLOOKUP(H13,points,2,FALSE),"")</f>
        <v>8.25</v>
      </c>
      <c r="J13" s="21"/>
      <c r="K13" s="30"/>
      <c r="L13" s="41"/>
      <c r="M13" s="84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2:28">
      <c r="B14" s="38">
        <v>4</v>
      </c>
      <c r="C14" s="66" t="s">
        <v>516</v>
      </c>
      <c r="D14" s="31" t="s">
        <v>527</v>
      </c>
      <c r="E14" s="21">
        <f t="shared" si="0"/>
        <v>114.75</v>
      </c>
      <c r="F14" s="21">
        <v>4</v>
      </c>
      <c r="G14" s="30">
        <f t="shared" si="1"/>
        <v>100.5</v>
      </c>
      <c r="H14" s="31">
        <v>16</v>
      </c>
      <c r="I14" s="30">
        <f>IFERROR(VLOOKUP(H14,points,2,FALSE),"")</f>
        <v>14.25</v>
      </c>
      <c r="J14" s="21"/>
      <c r="K14" s="30"/>
      <c r="L14" s="22"/>
      <c r="M14" s="30"/>
      <c r="N14" s="31"/>
      <c r="O14" s="34"/>
      <c r="P14" s="31"/>
      <c r="Q14" s="34"/>
      <c r="R14" s="31"/>
      <c r="S14" s="31"/>
      <c r="T14" s="31"/>
      <c r="U14" s="34"/>
      <c r="V14" s="31"/>
      <c r="W14" s="36"/>
      <c r="X14" s="21"/>
      <c r="Y14" s="36"/>
      <c r="Z14" s="15"/>
      <c r="AA14" s="37"/>
      <c r="AB14" s="37"/>
    </row>
    <row r="15" spans="2:28">
      <c r="B15" s="38">
        <v>5</v>
      </c>
      <c r="C15" s="44" t="s">
        <v>732</v>
      </c>
      <c r="D15" s="75" t="s">
        <v>733</v>
      </c>
      <c r="E15" s="21">
        <f t="shared" si="0"/>
        <v>85</v>
      </c>
      <c r="F15" s="21">
        <v>5</v>
      </c>
      <c r="G15" s="30">
        <f t="shared" si="1"/>
        <v>81</v>
      </c>
      <c r="H15" s="31">
        <v>37</v>
      </c>
      <c r="I15" s="30">
        <f>IFERROR(VLOOKUP(H15,points,2,FALSE),"")</f>
        <v>4</v>
      </c>
      <c r="J15" s="21"/>
      <c r="K15" s="30"/>
      <c r="L15" s="31"/>
      <c r="M15" s="30"/>
      <c r="N15" s="31"/>
      <c r="O15" s="34"/>
      <c r="P15" s="34"/>
      <c r="Q15" s="34"/>
      <c r="R15" s="31"/>
      <c r="S15" s="36"/>
      <c r="T15" s="36"/>
      <c r="U15" s="36"/>
      <c r="V15" s="36"/>
      <c r="W15" s="36"/>
      <c r="X15" s="36"/>
      <c r="Y15" s="36"/>
      <c r="AA15" s="37"/>
      <c r="AB15" s="37"/>
    </row>
    <row r="16" spans="2:28">
      <c r="B16" s="38">
        <v>6</v>
      </c>
      <c r="C16" s="66" t="s">
        <v>520</v>
      </c>
      <c r="D16" s="31" t="s">
        <v>532</v>
      </c>
      <c r="E16" s="21">
        <f t="shared" si="0"/>
        <v>72</v>
      </c>
      <c r="F16" s="21">
        <v>6</v>
      </c>
      <c r="G16" s="30">
        <f t="shared" si="1"/>
        <v>72</v>
      </c>
      <c r="H16" s="31"/>
      <c r="I16" s="30"/>
      <c r="J16" s="21"/>
      <c r="K16" s="30"/>
      <c r="L16" s="22"/>
      <c r="M16" s="30"/>
      <c r="N16" s="31"/>
      <c r="O16" s="34"/>
      <c r="P16" s="31"/>
      <c r="Q16" s="34"/>
      <c r="R16" s="31"/>
      <c r="S16" s="31"/>
      <c r="T16" s="31"/>
      <c r="U16" s="34"/>
      <c r="V16" s="31"/>
      <c r="W16" s="34"/>
      <c r="X16" s="31"/>
      <c r="Y16" s="34"/>
      <c r="Z16" s="32"/>
      <c r="AA16" s="37"/>
      <c r="AB16" s="37"/>
    </row>
    <row r="17" spans="2:28">
      <c r="B17" s="38">
        <v>7</v>
      </c>
      <c r="C17" s="66" t="s">
        <v>539</v>
      </c>
      <c r="D17" s="21" t="s">
        <v>540</v>
      </c>
      <c r="E17" s="21">
        <f t="shared" si="0"/>
        <v>64.5</v>
      </c>
      <c r="F17" s="21">
        <v>7</v>
      </c>
      <c r="G17" s="30">
        <f t="shared" si="1"/>
        <v>64.5</v>
      </c>
      <c r="H17" s="31" t="s">
        <v>15</v>
      </c>
      <c r="I17" s="30"/>
      <c r="J17" s="21"/>
      <c r="K17" s="30"/>
      <c r="L17" s="31"/>
      <c r="M17" s="30"/>
      <c r="N17" s="31"/>
      <c r="O17" s="34"/>
      <c r="P17" s="31"/>
      <c r="Q17" s="34"/>
      <c r="R17" s="31"/>
      <c r="S17" s="31"/>
      <c r="T17" s="31"/>
      <c r="U17" s="34"/>
      <c r="V17" s="31"/>
      <c r="W17" s="34"/>
      <c r="X17" s="31"/>
      <c r="Y17" s="34"/>
      <c r="Z17" s="32"/>
      <c r="AA17" s="37"/>
      <c r="AB17" s="37"/>
    </row>
    <row r="18" spans="2:28">
      <c r="B18" s="38">
        <v>8</v>
      </c>
      <c r="C18" s="66" t="s">
        <v>543</v>
      </c>
      <c r="D18" s="21" t="s">
        <v>544</v>
      </c>
      <c r="E18" s="21">
        <f t="shared" si="0"/>
        <v>54</v>
      </c>
      <c r="F18" s="21">
        <v>8</v>
      </c>
      <c r="G18" s="30">
        <f t="shared" si="1"/>
        <v>54</v>
      </c>
      <c r="H18" s="31" t="s">
        <v>15</v>
      </c>
      <c r="I18" s="30"/>
      <c r="J18" s="21"/>
      <c r="K18" s="30"/>
      <c r="L18" s="31"/>
      <c r="M18" s="30"/>
      <c r="N18" s="31"/>
      <c r="O18" s="34"/>
      <c r="P18" s="31"/>
      <c r="Q18" s="34"/>
      <c r="R18" s="31"/>
      <c r="S18" s="31"/>
      <c r="T18" s="31"/>
      <c r="U18" s="34"/>
      <c r="V18" s="31"/>
      <c r="W18" s="34"/>
      <c r="X18" s="31"/>
      <c r="Y18" s="34"/>
      <c r="Z18" s="32"/>
      <c r="AA18" s="37"/>
      <c r="AB18" s="37"/>
    </row>
    <row r="19" spans="2:28">
      <c r="B19" s="38">
        <v>9</v>
      </c>
      <c r="C19" s="66" t="s">
        <v>642</v>
      </c>
      <c r="D19" s="74">
        <v>39211</v>
      </c>
      <c r="E19" s="21">
        <f t="shared" si="0"/>
        <v>49</v>
      </c>
      <c r="F19" s="21">
        <v>9</v>
      </c>
      <c r="G19" s="30">
        <f t="shared" si="1"/>
        <v>45</v>
      </c>
      <c r="H19" s="31">
        <v>33</v>
      </c>
      <c r="I19" s="30">
        <f>IFERROR(VLOOKUP(H19,points,2,FALSE),"")</f>
        <v>4</v>
      </c>
      <c r="J19" s="21"/>
      <c r="K19" s="30"/>
      <c r="L19" s="22"/>
      <c r="M19" s="30"/>
      <c r="N19" s="31"/>
      <c r="O19" s="34"/>
      <c r="P19" s="31"/>
      <c r="Q19" s="34"/>
      <c r="R19" s="31"/>
      <c r="S19" s="31"/>
      <c r="T19" s="31"/>
      <c r="U19" s="34"/>
      <c r="V19" s="31"/>
      <c r="W19" s="34"/>
      <c r="X19" s="31"/>
      <c r="Y19" s="34"/>
      <c r="Z19" s="32"/>
      <c r="AA19" s="37"/>
      <c r="AB19" s="37"/>
    </row>
    <row r="20" spans="2:28">
      <c r="B20" s="38">
        <v>10</v>
      </c>
      <c r="C20" s="44" t="s">
        <v>541</v>
      </c>
      <c r="D20" s="22" t="s">
        <v>542</v>
      </c>
      <c r="E20" s="21">
        <f t="shared" si="0"/>
        <v>43</v>
      </c>
      <c r="F20" s="21">
        <v>10</v>
      </c>
      <c r="G20" s="30">
        <f t="shared" si="1"/>
        <v>39</v>
      </c>
      <c r="H20" s="31">
        <v>49</v>
      </c>
      <c r="I20" s="30">
        <f>IFERROR(VLOOKUP(H20,points,2,FALSE),"")</f>
        <v>4</v>
      </c>
      <c r="J20" s="21"/>
      <c r="K20" s="30"/>
      <c r="L20" s="22"/>
      <c r="M20" s="30"/>
      <c r="N20" s="31"/>
      <c r="O20" s="34"/>
      <c r="P20" s="31"/>
      <c r="Q20" s="34"/>
      <c r="R20" s="31"/>
      <c r="S20" s="31"/>
      <c r="T20" s="31"/>
      <c r="U20" s="34"/>
      <c r="V20" s="31"/>
      <c r="W20" s="34"/>
      <c r="X20" s="31"/>
      <c r="Y20" s="34"/>
      <c r="Z20" s="32"/>
      <c r="AA20" s="37"/>
      <c r="AB20" s="37"/>
    </row>
    <row r="21" spans="2:28">
      <c r="B21" s="38">
        <v>11</v>
      </c>
      <c r="C21" s="66" t="s">
        <v>535</v>
      </c>
      <c r="D21" s="31" t="s">
        <v>536</v>
      </c>
      <c r="E21" s="21">
        <f t="shared" si="0"/>
        <v>37.5</v>
      </c>
      <c r="F21" s="21">
        <v>11</v>
      </c>
      <c r="G21" s="30">
        <f t="shared" si="1"/>
        <v>37.5</v>
      </c>
      <c r="H21" s="31" t="s">
        <v>15</v>
      </c>
      <c r="I21" s="30"/>
      <c r="J21" s="21"/>
      <c r="K21" s="30"/>
      <c r="L21" s="22"/>
      <c r="M21" s="30"/>
      <c r="N21" s="31"/>
      <c r="O21" s="34"/>
      <c r="P21" s="31"/>
      <c r="Q21" s="34"/>
      <c r="R21" s="31"/>
      <c r="S21" s="31"/>
      <c r="T21" s="31"/>
      <c r="U21" s="34"/>
      <c r="V21" s="31"/>
      <c r="W21" s="34"/>
      <c r="X21" s="31"/>
      <c r="Y21" s="34"/>
      <c r="Z21" s="32"/>
      <c r="AA21" s="37"/>
      <c r="AB21" s="37"/>
    </row>
    <row r="22" spans="2:28">
      <c r="B22" s="38">
        <v>12</v>
      </c>
      <c r="C22" s="108" t="s">
        <v>739</v>
      </c>
      <c r="D22" s="75" t="s">
        <v>577</v>
      </c>
      <c r="E22" s="21">
        <f t="shared" si="0"/>
        <v>4</v>
      </c>
      <c r="F22" s="21"/>
      <c r="G22" s="30"/>
      <c r="H22" s="31">
        <v>37</v>
      </c>
      <c r="I22" s="30">
        <f>IFERROR(VLOOKUP(H22,points,2,FALSE),"")</f>
        <v>4</v>
      </c>
      <c r="J22" s="21"/>
      <c r="K22" s="30"/>
      <c r="L22" s="31"/>
      <c r="M22" s="30"/>
      <c r="N22" s="31"/>
      <c r="O22" s="34"/>
      <c r="P22" s="31"/>
      <c r="Q22" s="34"/>
      <c r="R22" s="31"/>
      <c r="S22" s="31"/>
      <c r="T22" s="31"/>
      <c r="U22" s="34"/>
      <c r="V22" s="31"/>
      <c r="W22" s="34"/>
      <c r="X22" s="31"/>
      <c r="Y22" s="34"/>
      <c r="Z22" s="32"/>
      <c r="AA22" s="37"/>
      <c r="AB22" s="37"/>
    </row>
    <row r="23" spans="2:28">
      <c r="B23" s="38">
        <v>13</v>
      </c>
      <c r="C23" s="66" t="s">
        <v>523</v>
      </c>
      <c r="D23" s="31" t="s">
        <v>534</v>
      </c>
      <c r="E23" s="21"/>
      <c r="F23" s="21"/>
      <c r="G23" s="30"/>
      <c r="H23" s="31" t="s">
        <v>15</v>
      </c>
      <c r="I23" s="30"/>
      <c r="J23" s="21"/>
      <c r="K23" s="30"/>
      <c r="L23" s="31"/>
      <c r="M23" s="30"/>
      <c r="N23" s="31"/>
      <c r="O23" s="31"/>
      <c r="P23" s="31"/>
      <c r="Q23" s="34"/>
      <c r="R23" s="31"/>
      <c r="S23" s="31"/>
      <c r="T23" s="31"/>
      <c r="U23" s="34"/>
      <c r="V23" s="31"/>
      <c r="W23" s="34"/>
      <c r="X23" s="31"/>
      <c r="Y23" s="34"/>
      <c r="Z23" s="32"/>
      <c r="AA23" s="37"/>
      <c r="AB23" s="37"/>
    </row>
    <row r="24" spans="2:28" customFormat="1">
      <c r="B24" s="38">
        <v>14</v>
      </c>
      <c r="C24" s="66" t="s">
        <v>519</v>
      </c>
      <c r="D24" s="31" t="s">
        <v>533</v>
      </c>
      <c r="E24" s="21"/>
      <c r="F24" s="21"/>
      <c r="G24" s="30"/>
      <c r="H24" s="31" t="s">
        <v>15</v>
      </c>
      <c r="I24" s="30"/>
      <c r="J24" s="21"/>
      <c r="K24" s="30"/>
      <c r="L24" s="31"/>
      <c r="M24" s="30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2:28">
      <c r="B25" s="38">
        <v>15</v>
      </c>
      <c r="C25" s="66" t="s">
        <v>545</v>
      </c>
      <c r="D25" s="31" t="s">
        <v>546</v>
      </c>
      <c r="E25" s="21"/>
      <c r="F25" s="21"/>
      <c r="G25" s="30"/>
      <c r="H25" s="31" t="s">
        <v>15</v>
      </c>
      <c r="I25" s="30"/>
      <c r="J25" s="21"/>
      <c r="K25" s="30"/>
      <c r="L25" s="31"/>
      <c r="M25" s="30"/>
      <c r="N25" s="31"/>
      <c r="O25" s="34"/>
      <c r="P25" s="31"/>
      <c r="Q25" s="34"/>
      <c r="R25" s="31"/>
      <c r="S25" s="31"/>
      <c r="T25" s="31"/>
      <c r="U25" s="34"/>
      <c r="V25" s="31"/>
      <c r="W25" s="34"/>
      <c r="X25" s="31"/>
      <c r="Y25" s="34"/>
      <c r="AA25" s="37"/>
      <c r="AB25" s="37"/>
    </row>
    <row r="26" spans="2:28">
      <c r="B26" s="38">
        <v>16</v>
      </c>
      <c r="C26" s="66" t="s">
        <v>547</v>
      </c>
      <c r="D26" s="61">
        <v>38865</v>
      </c>
      <c r="E26" s="21"/>
      <c r="F26" s="21"/>
      <c r="G26" s="30"/>
      <c r="H26" s="31" t="s">
        <v>15</v>
      </c>
      <c r="I26" s="30"/>
      <c r="J26" s="21"/>
      <c r="K26" s="30"/>
      <c r="L26" s="31"/>
      <c r="M26" s="30"/>
      <c r="N26" s="31"/>
      <c r="O26" s="31"/>
      <c r="P26" s="31"/>
      <c r="Q26" s="34"/>
      <c r="R26" s="31"/>
      <c r="S26" s="31"/>
      <c r="T26" s="31"/>
      <c r="U26" s="34"/>
      <c r="V26" s="31"/>
      <c r="W26" s="34"/>
      <c r="X26" s="31"/>
      <c r="Y26" s="34"/>
      <c r="Z26" s="32"/>
      <c r="AA26" s="37"/>
      <c r="AB26" s="37"/>
    </row>
    <row r="27" spans="2:28">
      <c r="B27" s="38">
        <v>17</v>
      </c>
      <c r="C27" s="46" t="s">
        <v>548</v>
      </c>
      <c r="D27" s="47" t="s">
        <v>549</v>
      </c>
      <c r="E27" s="21"/>
      <c r="F27" s="21"/>
      <c r="G27" s="30"/>
      <c r="H27" s="31" t="s">
        <v>15</v>
      </c>
      <c r="I27" s="30"/>
      <c r="J27" s="21"/>
      <c r="K27" s="30"/>
      <c r="L27" s="31"/>
      <c r="M27" s="30"/>
      <c r="N27" s="31"/>
      <c r="O27" s="31"/>
      <c r="P27" s="31"/>
      <c r="Q27" s="34"/>
      <c r="R27" s="31"/>
      <c r="S27" s="31"/>
      <c r="T27" s="31"/>
      <c r="U27" s="34"/>
      <c r="V27" s="31"/>
      <c r="W27" s="34"/>
      <c r="X27" s="31"/>
      <c r="Y27" s="34"/>
      <c r="Z27" s="32"/>
      <c r="AA27" s="37"/>
      <c r="AB27" s="37"/>
    </row>
    <row r="28" spans="2:28">
      <c r="B28" s="38">
        <v>18</v>
      </c>
      <c r="C28" s="66" t="s">
        <v>525</v>
      </c>
      <c r="D28" s="21" t="s">
        <v>537</v>
      </c>
      <c r="E28" s="21"/>
      <c r="F28" s="21"/>
      <c r="G28" s="30"/>
      <c r="H28" s="31" t="s">
        <v>15</v>
      </c>
      <c r="I28" s="30"/>
      <c r="J28" s="21"/>
      <c r="K28" s="30"/>
      <c r="L28" s="31"/>
      <c r="M28" s="30"/>
      <c r="N28" s="31"/>
      <c r="O28" s="31"/>
      <c r="P28" s="31"/>
      <c r="Q28" s="34"/>
      <c r="R28" s="31"/>
      <c r="S28" s="31"/>
      <c r="T28" s="31"/>
      <c r="U28" s="34"/>
      <c r="V28" s="31"/>
      <c r="W28" s="34"/>
      <c r="X28" s="31"/>
      <c r="Y28" s="34"/>
      <c r="Z28" s="32"/>
      <c r="AA28" s="37"/>
      <c r="AB28" s="37"/>
    </row>
    <row r="29" spans="2:28">
      <c r="B29" s="38">
        <v>19</v>
      </c>
      <c r="C29" s="66" t="s">
        <v>442</v>
      </c>
      <c r="D29" s="21" t="s">
        <v>538</v>
      </c>
      <c r="E29" s="21"/>
      <c r="F29" s="21"/>
      <c r="G29" s="30"/>
      <c r="H29" s="31" t="s">
        <v>15</v>
      </c>
      <c r="I29" s="30"/>
      <c r="J29" s="21"/>
      <c r="K29" s="30"/>
      <c r="L29" s="31"/>
      <c r="M29" s="30"/>
      <c r="N29" s="31"/>
      <c r="O29" s="31"/>
      <c r="P29" s="31"/>
      <c r="Q29" s="34"/>
      <c r="R29" s="31"/>
      <c r="S29" s="31"/>
      <c r="T29" s="31"/>
      <c r="U29" s="34"/>
      <c r="V29" s="31"/>
      <c r="W29" s="34"/>
      <c r="X29" s="31"/>
      <c r="Y29" s="34"/>
      <c r="Z29" s="32"/>
      <c r="AA29" s="37"/>
      <c r="AB29" s="37"/>
    </row>
    <row r="30" spans="2:28">
      <c r="B30" s="38">
        <v>20</v>
      </c>
      <c r="C30" s="66" t="s">
        <v>550</v>
      </c>
      <c r="D30" s="21" t="s">
        <v>551</v>
      </c>
      <c r="E30" s="21"/>
      <c r="F30" s="21"/>
      <c r="G30" s="30"/>
      <c r="H30" s="31" t="s">
        <v>15</v>
      </c>
      <c r="I30" s="30"/>
      <c r="J30" s="21"/>
      <c r="K30" s="30"/>
      <c r="L30" s="31"/>
      <c r="M30" s="30"/>
      <c r="N30" s="31"/>
      <c r="O30" s="34"/>
      <c r="P30" s="34"/>
      <c r="Q30" s="34"/>
      <c r="R30" s="34"/>
      <c r="S30" s="34"/>
      <c r="T30" s="34"/>
      <c r="U30" s="36"/>
      <c r="V30" s="36"/>
      <c r="W30" s="36"/>
      <c r="X30" s="36"/>
      <c r="Y30" s="36"/>
      <c r="AA30" s="37"/>
      <c r="AB30" s="37"/>
    </row>
    <row r="31" spans="2:28">
      <c r="B31" s="38">
        <v>21</v>
      </c>
      <c r="C31" s="66" t="s">
        <v>552</v>
      </c>
      <c r="D31" s="21" t="s">
        <v>553</v>
      </c>
      <c r="E31" s="21"/>
      <c r="F31" s="21"/>
      <c r="G31" s="30"/>
      <c r="H31" s="31" t="s">
        <v>15</v>
      </c>
      <c r="I31" s="30"/>
      <c r="J31" s="21"/>
      <c r="K31" s="30"/>
      <c r="L31" s="31"/>
      <c r="M31" s="30"/>
      <c r="N31" s="31"/>
      <c r="O31" s="34"/>
      <c r="P31" s="34"/>
      <c r="Q31" s="34"/>
      <c r="R31" s="34"/>
      <c r="S31" s="34"/>
      <c r="T31" s="34"/>
      <c r="U31" s="36"/>
      <c r="V31" s="36"/>
      <c r="W31" s="36"/>
      <c r="X31" s="36"/>
      <c r="Y31" s="36"/>
      <c r="AA31" s="37"/>
      <c r="AB31" s="37"/>
    </row>
    <row r="32" spans="2:28">
      <c r="B32" s="38">
        <v>22</v>
      </c>
      <c r="C32" s="46" t="s">
        <v>554</v>
      </c>
      <c r="D32" s="47" t="s">
        <v>555</v>
      </c>
      <c r="E32" s="21"/>
      <c r="F32" s="21"/>
      <c r="G32" s="30"/>
      <c r="H32" s="31" t="s">
        <v>15</v>
      </c>
      <c r="I32" s="30"/>
      <c r="J32" s="21"/>
      <c r="K32" s="30"/>
      <c r="L32" s="31"/>
      <c r="M32" s="30"/>
      <c r="N32" s="31"/>
      <c r="O32" s="34"/>
      <c r="P32" s="34"/>
      <c r="Q32" s="34"/>
      <c r="R32" s="34"/>
      <c r="S32" s="34"/>
      <c r="T32" s="34"/>
      <c r="U32" s="36"/>
      <c r="V32" s="36"/>
      <c r="W32" s="36"/>
      <c r="X32" s="36"/>
      <c r="Y32" s="36"/>
      <c r="AA32" s="37"/>
      <c r="AB32" s="37"/>
    </row>
    <row r="33" spans="2:28">
      <c r="B33" s="38">
        <v>23</v>
      </c>
      <c r="C33" s="66" t="s">
        <v>556</v>
      </c>
      <c r="D33" s="21" t="s">
        <v>557</v>
      </c>
      <c r="E33" s="21"/>
      <c r="F33" s="21"/>
      <c r="G33" s="30"/>
      <c r="H33" s="31" t="s">
        <v>15</v>
      </c>
      <c r="I33" s="30"/>
      <c r="J33" s="21"/>
      <c r="K33" s="30"/>
      <c r="L33" s="31"/>
      <c r="M33" s="30"/>
      <c r="N33" s="31"/>
      <c r="O33" s="34"/>
      <c r="P33" s="34"/>
      <c r="Q33" s="34"/>
      <c r="R33" s="34"/>
      <c r="S33" s="34"/>
      <c r="T33" s="34"/>
      <c r="U33" s="36"/>
      <c r="V33" s="36"/>
      <c r="W33" s="36"/>
      <c r="X33" s="36"/>
      <c r="Y33" s="36"/>
      <c r="AA33" s="37"/>
      <c r="AB33" s="37"/>
    </row>
    <row r="34" spans="2:28">
      <c r="B34" s="38">
        <v>24</v>
      </c>
      <c r="C34" s="66" t="s">
        <v>558</v>
      </c>
      <c r="D34" s="21" t="s">
        <v>559</v>
      </c>
      <c r="E34" s="21"/>
      <c r="F34" s="21"/>
      <c r="G34" s="30"/>
      <c r="H34" s="31" t="s">
        <v>15</v>
      </c>
      <c r="I34" s="30"/>
      <c r="J34" s="21"/>
      <c r="K34" s="30"/>
      <c r="L34" s="31"/>
      <c r="M34" s="30"/>
      <c r="N34" s="31"/>
      <c r="O34" s="34"/>
      <c r="P34" s="34"/>
      <c r="Q34" s="34"/>
      <c r="R34" s="34"/>
      <c r="S34" s="34"/>
      <c r="T34" s="34"/>
      <c r="U34" s="36"/>
      <c r="V34" s="36"/>
      <c r="W34" s="36"/>
      <c r="X34" s="36"/>
      <c r="Y34" s="36"/>
      <c r="AA34" s="37"/>
      <c r="AB34" s="37"/>
    </row>
    <row r="37" spans="2:28">
      <c r="B37" s="24" t="s">
        <v>44</v>
      </c>
      <c r="F37" s="14"/>
      <c r="G37" s="14"/>
      <c r="H37" s="14"/>
      <c r="I37" s="14"/>
      <c r="L37" s="14"/>
      <c r="N37" s="14"/>
      <c r="R37" s="14"/>
      <c r="AA37" s="37"/>
      <c r="AB37" s="37"/>
    </row>
    <row r="38" spans="2:28">
      <c r="B38" s="25"/>
      <c r="C38" s="14" t="s">
        <v>594</v>
      </c>
      <c r="F38" s="14"/>
      <c r="G38" s="14"/>
      <c r="H38" s="14"/>
      <c r="I38" s="14"/>
      <c r="L38" s="14"/>
      <c r="N38" s="14"/>
      <c r="R38" s="14"/>
      <c r="AA38" s="37"/>
      <c r="AB38" s="37"/>
    </row>
    <row r="39" spans="2:28">
      <c r="B39" s="26" t="s">
        <v>46</v>
      </c>
      <c r="C39" s="14" t="s">
        <v>127</v>
      </c>
      <c r="F39" s="14"/>
      <c r="G39" s="14"/>
      <c r="H39" s="14"/>
      <c r="I39" s="14"/>
      <c r="L39" s="14"/>
      <c r="N39" s="14"/>
      <c r="R39" s="14"/>
      <c r="AA39" s="37"/>
      <c r="AB39" s="37"/>
    </row>
    <row r="40" spans="2:28">
      <c r="B40" s="27" t="s">
        <v>46</v>
      </c>
      <c r="C40" s="14" t="s">
        <v>48</v>
      </c>
      <c r="F40" s="14"/>
      <c r="G40" s="14"/>
      <c r="H40" s="14"/>
      <c r="I40" s="14"/>
      <c r="L40" s="14"/>
      <c r="N40" s="14"/>
      <c r="R40" s="14"/>
      <c r="AA40" s="37"/>
      <c r="AB40" s="37"/>
    </row>
    <row r="41" spans="2:28">
      <c r="B41" s="28" t="s">
        <v>46</v>
      </c>
      <c r="C41" s="14" t="s">
        <v>49</v>
      </c>
      <c r="F41" s="14"/>
      <c r="G41" s="14"/>
      <c r="H41" s="14"/>
      <c r="I41" s="14"/>
      <c r="L41" s="14"/>
      <c r="N41" s="14"/>
      <c r="R41" s="14"/>
      <c r="AA41" s="37"/>
      <c r="AB41" s="37"/>
    </row>
    <row r="42" spans="2:28">
      <c r="H42" s="14"/>
      <c r="I42" s="14"/>
      <c r="L42" s="14"/>
      <c r="N42" s="14"/>
      <c r="AA42" s="37"/>
      <c r="AB42" s="37"/>
    </row>
    <row r="43" spans="2:28">
      <c r="H43" s="14"/>
      <c r="I43" s="14"/>
      <c r="L43" s="14"/>
      <c r="N43" s="14"/>
      <c r="AA43" s="37"/>
      <c r="AB43" s="37"/>
    </row>
    <row r="44" spans="2:28">
      <c r="H44" s="14"/>
      <c r="I44" s="14"/>
      <c r="L44" s="14"/>
      <c r="N44" s="14"/>
      <c r="AA44" s="37"/>
      <c r="AB44" s="37"/>
    </row>
    <row r="45" spans="2:28">
      <c r="H45" s="14"/>
      <c r="I45" s="14"/>
      <c r="L45" s="14"/>
      <c r="N45" s="14"/>
      <c r="AA45" s="37"/>
      <c r="AB45" s="37"/>
    </row>
    <row r="46" spans="2:28">
      <c r="H46" s="14"/>
      <c r="I46" s="14"/>
      <c r="L46" s="14"/>
      <c r="N46" s="14"/>
      <c r="AA46" s="37"/>
      <c r="AB46" s="37"/>
    </row>
    <row r="47" spans="2:28">
      <c r="H47" s="14"/>
      <c r="I47" s="14"/>
      <c r="L47" s="14"/>
      <c r="N47" s="14"/>
      <c r="AA47" s="37"/>
      <c r="AB47" s="37"/>
    </row>
    <row r="48" spans="2:28">
      <c r="H48" s="14"/>
      <c r="I48" s="14"/>
      <c r="L48" s="14"/>
      <c r="N48" s="14"/>
      <c r="AA48" s="37"/>
      <c r="AB48" s="37"/>
    </row>
    <row r="49" spans="8:28">
      <c r="H49" s="14"/>
      <c r="I49" s="14"/>
      <c r="L49" s="14"/>
      <c r="N49" s="14"/>
      <c r="AA49" s="37"/>
      <c r="AB49" s="37"/>
    </row>
    <row r="50" spans="8:28">
      <c r="H50" s="14"/>
      <c r="I50" s="14"/>
      <c r="L50" s="14"/>
      <c r="N50" s="14"/>
      <c r="AA50" s="37"/>
      <c r="AB50" s="37"/>
    </row>
    <row r="51" spans="8:28">
      <c r="H51" s="14"/>
      <c r="I51" s="14"/>
      <c r="L51" s="14"/>
      <c r="N51" s="14"/>
      <c r="AA51" s="37"/>
      <c r="AB51" s="37"/>
    </row>
    <row r="52" spans="8:28">
      <c r="H52" s="14"/>
      <c r="I52" s="14"/>
      <c r="L52" s="14"/>
      <c r="N52" s="14"/>
      <c r="AA52" s="37"/>
      <c r="AB52" s="37"/>
    </row>
    <row r="53" spans="8:28">
      <c r="H53" s="14"/>
      <c r="I53" s="14"/>
      <c r="L53" s="14"/>
      <c r="N53" s="14"/>
      <c r="AA53" s="37"/>
      <c r="AB53" s="37"/>
    </row>
    <row r="54" spans="8:28">
      <c r="H54" s="14"/>
      <c r="I54" s="14"/>
      <c r="L54" s="14"/>
      <c r="N54" s="14"/>
    </row>
    <row r="55" spans="8:28">
      <c r="H55" s="14"/>
      <c r="I55" s="14"/>
      <c r="L55" s="14"/>
      <c r="N55" s="14"/>
    </row>
    <row r="56" spans="8:28">
      <c r="H56" s="14"/>
      <c r="I56" s="14"/>
      <c r="L56" s="14"/>
      <c r="N56" s="14"/>
    </row>
    <row r="57" spans="8:28">
      <c r="H57" s="14"/>
      <c r="I57" s="14"/>
      <c r="L57" s="14"/>
      <c r="N57" s="14"/>
    </row>
    <row r="58" spans="8:28">
      <c r="H58" s="14"/>
      <c r="I58" s="14"/>
      <c r="L58" s="14"/>
      <c r="N58" s="14"/>
    </row>
    <row r="59" spans="8:28">
      <c r="H59" s="14"/>
      <c r="I59" s="14"/>
      <c r="L59" s="14"/>
      <c r="N59" s="14"/>
    </row>
    <row r="60" spans="8:28">
      <c r="H60" s="14"/>
      <c r="I60" s="14"/>
      <c r="L60" s="14"/>
      <c r="N60" s="14"/>
    </row>
    <row r="61" spans="8:28">
      <c r="H61" s="14"/>
      <c r="I61" s="14"/>
      <c r="L61" s="14"/>
      <c r="N61" s="14"/>
    </row>
    <row r="62" spans="8:28">
      <c r="H62" s="14"/>
      <c r="I62" s="14"/>
      <c r="L62" s="14"/>
      <c r="N62" s="14"/>
    </row>
    <row r="63" spans="8:28">
      <c r="H63" s="14"/>
      <c r="I63" s="14"/>
      <c r="L63" s="14"/>
      <c r="N63" s="14"/>
    </row>
    <row r="64" spans="8:28">
      <c r="H64" s="14"/>
      <c r="I64" s="14"/>
      <c r="L64" s="14"/>
      <c r="N64" s="14"/>
    </row>
    <row r="65" spans="8:14">
      <c r="H65" s="14"/>
      <c r="I65" s="14"/>
      <c r="L65" s="14"/>
      <c r="N65" s="14"/>
    </row>
    <row r="66" spans="8:14">
      <c r="H66" s="14"/>
      <c r="I66" s="14"/>
      <c r="L66" s="14"/>
      <c r="N66" s="14"/>
    </row>
    <row r="67" spans="8:14">
      <c r="H67" s="14"/>
      <c r="I67" s="14"/>
      <c r="L67" s="14"/>
      <c r="N67" s="14"/>
    </row>
    <row r="68" spans="8:14">
      <c r="H68" s="14"/>
      <c r="I68" s="14"/>
      <c r="L68" s="14"/>
      <c r="N68" s="14"/>
    </row>
    <row r="69" spans="8:14">
      <c r="H69" s="14"/>
      <c r="I69" s="14"/>
      <c r="L69" s="14"/>
      <c r="N69" s="14"/>
    </row>
    <row r="70" spans="8:14">
      <c r="H70" s="14"/>
      <c r="I70" s="14"/>
      <c r="L70" s="14"/>
      <c r="N70" s="14"/>
    </row>
    <row r="71" spans="8:14">
      <c r="H71" s="14"/>
      <c r="I71" s="14"/>
      <c r="L71" s="14"/>
      <c r="N71" s="14"/>
    </row>
  </sheetData>
  <sortState xmlns:xlrd2="http://schemas.microsoft.com/office/spreadsheetml/2017/richdata2" ref="C11:I34">
    <sortCondition descending="1" ref="E11:E34"/>
  </sortState>
  <mergeCells count="17">
    <mergeCell ref="G3:H3"/>
    <mergeCell ref="F8:G8"/>
    <mergeCell ref="F9:G9"/>
    <mergeCell ref="H9:I9"/>
    <mergeCell ref="H8:I8"/>
    <mergeCell ref="T9:U9"/>
    <mergeCell ref="J9:K9"/>
    <mergeCell ref="B9:B10"/>
    <mergeCell ref="C9:C10"/>
    <mergeCell ref="D9:D10"/>
    <mergeCell ref="E9:E10"/>
    <mergeCell ref="J8:K8"/>
    <mergeCell ref="L9:M9"/>
    <mergeCell ref="N9:O9"/>
    <mergeCell ref="P9:Q9"/>
    <mergeCell ref="R9:S9"/>
    <mergeCell ref="L8:M8"/>
  </mergeCells>
  <phoneticPr fontId="22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B37"/>
  <sheetViews>
    <sheetView workbookViewId="0">
      <selection activeCell="L9" sqref="L9:M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16384" width="8.88671875" style="14"/>
  </cols>
  <sheetData>
    <row r="3" spans="1:28">
      <c r="B3" s="16" t="s">
        <v>611</v>
      </c>
      <c r="C3" s="16"/>
      <c r="D3" s="16"/>
      <c r="E3" s="16"/>
      <c r="F3" s="15" t="s">
        <v>613</v>
      </c>
      <c r="G3" s="118">
        <v>44935</v>
      </c>
      <c r="H3" s="118"/>
      <c r="J3" s="15"/>
      <c r="K3" s="15"/>
    </row>
    <row r="4" spans="1:28">
      <c r="B4" s="17" t="s">
        <v>626</v>
      </c>
      <c r="C4" s="16"/>
      <c r="D4" s="16"/>
      <c r="E4" s="16"/>
      <c r="F4" s="18"/>
      <c r="J4" s="15"/>
      <c r="K4" s="15"/>
    </row>
    <row r="5" spans="1:28">
      <c r="J5" s="15"/>
      <c r="K5" s="15"/>
    </row>
    <row r="6" spans="1:28">
      <c r="B6" s="16"/>
      <c r="C6" s="16"/>
      <c r="D6" s="16"/>
      <c r="E6" s="16"/>
      <c r="F6" s="18"/>
      <c r="J6" s="15"/>
      <c r="K6" s="15"/>
    </row>
    <row r="7" spans="1:28">
      <c r="B7" s="16" t="s">
        <v>595</v>
      </c>
      <c r="J7" s="15"/>
      <c r="K7" s="15"/>
    </row>
    <row r="8" spans="1:28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O8" s="15"/>
      <c r="P8" s="15"/>
      <c r="Q8" s="15"/>
      <c r="S8" s="15"/>
    </row>
    <row r="9" spans="1:28">
      <c r="B9" s="124" t="s">
        <v>1</v>
      </c>
      <c r="C9" s="125" t="s">
        <v>2</v>
      </c>
      <c r="D9" s="125" t="s">
        <v>3</v>
      </c>
      <c r="E9" s="132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16"/>
      <c r="S9" s="117"/>
      <c r="T9" s="116"/>
      <c r="U9" s="117"/>
    </row>
    <row r="10" spans="1:28">
      <c r="B10" s="124"/>
      <c r="C10" s="125"/>
      <c r="D10" s="125"/>
      <c r="E10" s="133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</row>
    <row r="11" spans="1:28">
      <c r="B11" s="20">
        <v>1</v>
      </c>
      <c r="C11" s="66" t="s">
        <v>515</v>
      </c>
      <c r="D11" s="21" t="s">
        <v>565</v>
      </c>
      <c r="E11" s="21">
        <f t="shared" ref="E11:E30" si="0">SUM(G11,I11,K11,M11)</f>
        <v>270</v>
      </c>
      <c r="F11" s="21">
        <v>1</v>
      </c>
      <c r="G11" s="30">
        <f>IFERROR(VLOOKUP(F11,points,3,FALSE),"")</f>
        <v>270</v>
      </c>
      <c r="H11" s="31"/>
      <c r="I11" s="30"/>
      <c r="J11" s="21"/>
      <c r="K11" s="30"/>
      <c r="L11" s="83"/>
      <c r="M11" s="85"/>
      <c r="N11" s="29"/>
      <c r="O11" s="19"/>
      <c r="P11" s="29"/>
      <c r="Q11" s="19"/>
      <c r="R11" s="29"/>
      <c r="S11" s="19"/>
      <c r="T11" s="29"/>
      <c r="U11" s="19"/>
    </row>
    <row r="12" spans="1:28" customFormat="1">
      <c r="A12" s="14"/>
      <c r="B12" s="20">
        <v>2</v>
      </c>
      <c r="C12" s="66" t="s">
        <v>564</v>
      </c>
      <c r="D12" s="21" t="s">
        <v>565</v>
      </c>
      <c r="E12" s="21">
        <f t="shared" si="0"/>
        <v>135</v>
      </c>
      <c r="F12" s="21">
        <v>3</v>
      </c>
      <c r="G12" s="30">
        <f>IFERROR(VLOOKUP(F12,points,3,FALSE),"")</f>
        <v>135</v>
      </c>
      <c r="H12" s="31"/>
      <c r="I12" s="30" t="str">
        <f>IFERROR(VLOOKUP(H12,points,2,FALSE),"")</f>
        <v/>
      </c>
      <c r="J12" s="21"/>
      <c r="K12" s="30"/>
      <c r="L12" s="31"/>
      <c r="M12" s="30"/>
      <c r="N12" s="31"/>
      <c r="O12" s="31"/>
      <c r="P12" s="31"/>
      <c r="Q12" s="34"/>
      <c r="R12" s="34"/>
      <c r="S12" s="34"/>
      <c r="T12" s="31"/>
      <c r="U12" s="34"/>
      <c r="V12" s="32"/>
      <c r="W12" s="23"/>
      <c r="X12" s="32"/>
      <c r="Y12" s="23"/>
      <c r="AA12" s="37"/>
      <c r="AB12" s="37"/>
    </row>
    <row r="13" spans="1:28" customFormat="1">
      <c r="A13" s="14"/>
      <c r="B13" s="20">
        <v>3</v>
      </c>
      <c r="C13" s="66" t="s">
        <v>561</v>
      </c>
      <c r="D13" s="21" t="s">
        <v>570</v>
      </c>
      <c r="E13" s="21">
        <f t="shared" si="0"/>
        <v>99</v>
      </c>
      <c r="F13" s="21">
        <v>5</v>
      </c>
      <c r="G13" s="30">
        <f>IFERROR(VLOOKUP(F13,points,3,FALSE),"")</f>
        <v>81</v>
      </c>
      <c r="H13" s="31">
        <v>12</v>
      </c>
      <c r="I13" s="30">
        <f>IFERROR(VLOOKUP(H13,points,2,FALSE),"")</f>
        <v>18</v>
      </c>
      <c r="J13" s="21"/>
      <c r="K13" s="30"/>
      <c r="L13" s="31"/>
      <c r="M13" s="30"/>
      <c r="N13" s="31"/>
      <c r="O13" s="34"/>
      <c r="P13" s="31"/>
      <c r="Q13" s="31"/>
      <c r="R13" s="31"/>
      <c r="S13" s="34"/>
      <c r="T13" s="34"/>
      <c r="U13" s="34"/>
      <c r="V13" s="23"/>
      <c r="W13" s="14"/>
      <c r="X13" s="14"/>
      <c r="Y13" s="14"/>
      <c r="AA13" s="37"/>
      <c r="AB13" s="37"/>
    </row>
    <row r="14" spans="1:28" customFormat="1">
      <c r="A14" s="14"/>
      <c r="B14" s="20">
        <v>4</v>
      </c>
      <c r="C14" s="66" t="s">
        <v>562</v>
      </c>
      <c r="D14" s="31" t="s">
        <v>566</v>
      </c>
      <c r="E14" s="21">
        <f t="shared" si="0"/>
        <v>14.25</v>
      </c>
      <c r="F14" s="21"/>
      <c r="G14" s="30"/>
      <c r="H14" s="31">
        <v>16</v>
      </c>
      <c r="I14" s="30">
        <f>IFERROR(VLOOKUP(H14,points,2,FALSE),"")</f>
        <v>14.25</v>
      </c>
      <c r="J14" s="21"/>
      <c r="K14" s="30"/>
      <c r="L14" s="31"/>
      <c r="M14" s="30"/>
      <c r="N14" s="31"/>
      <c r="O14" s="31"/>
      <c r="P14" s="31"/>
      <c r="Q14" s="34"/>
      <c r="R14" s="34"/>
      <c r="S14" s="34"/>
      <c r="T14" s="31"/>
      <c r="U14" s="34"/>
      <c r="V14" s="32"/>
      <c r="W14" s="23"/>
      <c r="X14" s="32"/>
      <c r="Y14" s="23"/>
      <c r="AA14" s="37"/>
      <c r="AB14" s="37"/>
    </row>
    <row r="15" spans="1:28" customFormat="1">
      <c r="A15" s="14"/>
      <c r="B15" s="20">
        <v>5</v>
      </c>
      <c r="C15" s="66" t="s">
        <v>517</v>
      </c>
      <c r="D15" s="21" t="s">
        <v>569</v>
      </c>
      <c r="E15" s="21">
        <f t="shared" si="0"/>
        <v>0</v>
      </c>
      <c r="F15" s="21"/>
      <c r="G15" s="30"/>
      <c r="H15" s="31"/>
      <c r="I15" s="30"/>
      <c r="J15" s="21"/>
      <c r="K15" s="30"/>
      <c r="L15" s="31"/>
      <c r="M15" s="30"/>
      <c r="N15" s="31"/>
      <c r="O15" s="31"/>
      <c r="P15" s="31"/>
      <c r="Q15" s="34"/>
      <c r="R15" s="34"/>
      <c r="S15" s="34"/>
      <c r="T15" s="31"/>
      <c r="U15" s="34"/>
      <c r="V15" s="32"/>
      <c r="W15" s="23"/>
      <c r="X15" s="32"/>
      <c r="Y15" s="23"/>
      <c r="AA15" s="37"/>
      <c r="AB15" s="37"/>
    </row>
    <row r="16" spans="1:28" customFormat="1">
      <c r="A16" s="14"/>
      <c r="B16" s="20">
        <v>6</v>
      </c>
      <c r="C16" s="66" t="s">
        <v>576</v>
      </c>
      <c r="D16" s="21" t="s">
        <v>355</v>
      </c>
      <c r="E16" s="21">
        <f t="shared" si="0"/>
        <v>0</v>
      </c>
      <c r="F16" s="21"/>
      <c r="G16" s="30"/>
      <c r="H16" s="31"/>
      <c r="I16" s="30"/>
      <c r="J16" s="21"/>
      <c r="K16" s="30"/>
      <c r="L16" s="31"/>
      <c r="M16" s="30"/>
      <c r="N16" s="31"/>
      <c r="O16" s="31"/>
      <c r="P16" s="31"/>
      <c r="Q16" s="34"/>
      <c r="R16" s="34"/>
      <c r="S16" s="34"/>
      <c r="T16" s="31"/>
      <c r="U16" s="34"/>
      <c r="V16" s="32"/>
      <c r="W16" s="23"/>
      <c r="X16" s="32"/>
      <c r="Y16" s="23"/>
      <c r="AA16" s="37"/>
      <c r="AB16" s="37"/>
    </row>
    <row r="17" spans="1:28" customFormat="1">
      <c r="A17" s="14"/>
      <c r="B17" s="20">
        <v>7</v>
      </c>
      <c r="C17" s="66" t="s">
        <v>571</v>
      </c>
      <c r="D17" s="31" t="s">
        <v>572</v>
      </c>
      <c r="E17" s="21">
        <f t="shared" si="0"/>
        <v>0</v>
      </c>
      <c r="F17" s="21"/>
      <c r="G17" s="30"/>
      <c r="H17" s="31"/>
      <c r="I17" s="30"/>
      <c r="J17" s="21"/>
      <c r="K17" s="30"/>
      <c r="L17" s="31"/>
      <c r="M17" s="30"/>
      <c r="N17" s="31"/>
      <c r="O17" s="31"/>
      <c r="P17" s="31"/>
      <c r="Q17" s="34"/>
      <c r="R17" s="34"/>
      <c r="S17" s="34"/>
      <c r="T17" s="31"/>
      <c r="U17" s="34"/>
      <c r="V17" s="32"/>
      <c r="W17" s="23"/>
      <c r="X17" s="32"/>
      <c r="Y17" s="23"/>
      <c r="AA17" s="37"/>
      <c r="AB17" s="37"/>
    </row>
    <row r="18" spans="1:28" customFormat="1">
      <c r="A18" s="14"/>
      <c r="B18" s="20">
        <v>8</v>
      </c>
      <c r="C18" s="66" t="s">
        <v>567</v>
      </c>
      <c r="D18" s="31" t="s">
        <v>568</v>
      </c>
      <c r="E18" s="21">
        <f t="shared" si="0"/>
        <v>0</v>
      </c>
      <c r="F18" s="21"/>
      <c r="G18" s="30"/>
      <c r="H18" s="31"/>
      <c r="I18" s="30"/>
      <c r="J18" s="31"/>
      <c r="K18" s="30"/>
      <c r="L18" s="31"/>
      <c r="M18" s="30"/>
      <c r="N18" s="31"/>
      <c r="O18" s="31"/>
      <c r="P18" s="31"/>
      <c r="Q18" s="34"/>
      <c r="R18" s="34"/>
      <c r="S18" s="34"/>
      <c r="T18" s="31"/>
      <c r="U18" s="34"/>
      <c r="V18" s="32"/>
      <c r="W18" s="23"/>
      <c r="X18" s="32"/>
      <c r="Y18" s="23"/>
      <c r="AA18" s="37"/>
      <c r="AB18" s="37"/>
    </row>
    <row r="19" spans="1:28">
      <c r="B19" s="20">
        <v>9</v>
      </c>
      <c r="C19" s="66" t="s">
        <v>582</v>
      </c>
      <c r="D19" s="31" t="s">
        <v>583</v>
      </c>
      <c r="E19" s="21">
        <f t="shared" si="0"/>
        <v>0</v>
      </c>
      <c r="F19" s="21"/>
      <c r="G19" s="30"/>
      <c r="H19" s="31"/>
      <c r="I19" s="30"/>
      <c r="J19" s="21"/>
      <c r="K19" s="30"/>
      <c r="L19" s="31"/>
      <c r="M19" s="30"/>
      <c r="N19" s="31"/>
      <c r="O19" s="34"/>
      <c r="P19" s="31"/>
      <c r="Q19" s="31"/>
      <c r="R19" s="31"/>
      <c r="S19" s="31"/>
      <c r="T19" s="31"/>
      <c r="U19" s="34"/>
      <c r="V19" s="34"/>
      <c r="W19" s="36"/>
      <c r="X19" s="36"/>
      <c r="Y19" s="36"/>
      <c r="AA19" s="37"/>
      <c r="AB19" s="37"/>
    </row>
    <row r="20" spans="1:28">
      <c r="B20" s="20">
        <v>10</v>
      </c>
      <c r="C20" s="66" t="s">
        <v>584</v>
      </c>
      <c r="D20" s="31" t="s">
        <v>585</v>
      </c>
      <c r="E20" s="21">
        <f t="shared" si="0"/>
        <v>0</v>
      </c>
      <c r="F20" s="21"/>
      <c r="G20" s="30"/>
      <c r="H20" s="31"/>
      <c r="I20" s="30"/>
      <c r="J20" s="21"/>
      <c r="K20" s="30"/>
      <c r="L20" s="31"/>
      <c r="M20" s="30"/>
      <c r="N20" s="31"/>
      <c r="O20" s="31"/>
      <c r="P20" s="31"/>
      <c r="Q20" s="34"/>
      <c r="R20" s="34"/>
      <c r="S20" s="34"/>
      <c r="T20" s="31"/>
      <c r="U20" s="34"/>
      <c r="V20" s="34"/>
      <c r="W20" s="36"/>
      <c r="X20" s="36"/>
      <c r="Y20" s="36"/>
      <c r="AA20" s="37"/>
      <c r="AB20" s="37"/>
    </row>
    <row r="21" spans="1:28">
      <c r="B21" s="20">
        <v>11</v>
      </c>
      <c r="C21" s="66" t="s">
        <v>586</v>
      </c>
      <c r="D21" s="31" t="s">
        <v>587</v>
      </c>
      <c r="E21" s="21">
        <f t="shared" si="0"/>
        <v>0</v>
      </c>
      <c r="F21" s="21"/>
      <c r="G21" s="30"/>
      <c r="H21" s="31"/>
      <c r="I21" s="30"/>
      <c r="J21" s="21"/>
      <c r="K21" s="30"/>
      <c r="L21" s="31"/>
      <c r="M21" s="30"/>
      <c r="N21" s="31"/>
      <c r="O21" s="34"/>
      <c r="P21" s="31"/>
      <c r="Q21" s="34"/>
      <c r="R21" s="31"/>
      <c r="S21" s="31"/>
      <c r="T21" s="31"/>
      <c r="U21" s="34"/>
      <c r="V21" s="31"/>
      <c r="W21" s="34"/>
      <c r="X21" s="31"/>
      <c r="Y21" s="34"/>
      <c r="Z21" s="32"/>
      <c r="AA21" s="37"/>
      <c r="AB21" s="37"/>
    </row>
    <row r="22" spans="1:28">
      <c r="B22" s="20">
        <v>12</v>
      </c>
      <c r="C22" s="66" t="s">
        <v>588</v>
      </c>
      <c r="D22" s="31" t="s">
        <v>589</v>
      </c>
      <c r="E22" s="21">
        <f t="shared" si="0"/>
        <v>0</v>
      </c>
      <c r="F22" s="21"/>
      <c r="G22" s="30"/>
      <c r="H22" s="31"/>
      <c r="I22" s="30"/>
      <c r="J22" s="21"/>
      <c r="K22" s="30"/>
      <c r="L22" s="31"/>
      <c r="M22" s="30"/>
      <c r="N22" s="31"/>
      <c r="O22" s="34"/>
      <c r="P22" s="31"/>
      <c r="Q22" s="34"/>
      <c r="R22" s="31"/>
      <c r="S22" s="31"/>
      <c r="T22" s="31"/>
      <c r="U22" s="34"/>
      <c r="V22" s="31"/>
      <c r="W22" s="34"/>
      <c r="X22" s="31"/>
      <c r="Y22" s="34"/>
      <c r="Z22" s="32"/>
      <c r="AA22" s="37"/>
      <c r="AB22" s="37"/>
    </row>
    <row r="23" spans="1:28">
      <c r="B23" s="20">
        <v>13</v>
      </c>
      <c r="C23" s="66" t="s">
        <v>590</v>
      </c>
      <c r="D23" s="21" t="s">
        <v>591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31"/>
      <c r="O23" s="34"/>
      <c r="P23" s="31"/>
      <c r="Q23" s="34"/>
      <c r="R23" s="31"/>
      <c r="S23" s="31"/>
      <c r="T23" s="31"/>
      <c r="U23" s="34"/>
      <c r="V23" s="31"/>
      <c r="W23" s="34"/>
      <c r="X23" s="31"/>
      <c r="Y23" s="34"/>
      <c r="Z23" s="32"/>
      <c r="AA23" s="37"/>
      <c r="AB23" s="37"/>
    </row>
    <row r="24" spans="1:28">
      <c r="B24" s="20">
        <v>14</v>
      </c>
      <c r="C24" s="66" t="s">
        <v>592</v>
      </c>
      <c r="D24" s="21" t="s">
        <v>593</v>
      </c>
      <c r="E24" s="21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N24" s="31"/>
      <c r="O24" s="34"/>
      <c r="P24" s="31"/>
      <c r="Q24" s="34"/>
      <c r="R24" s="31"/>
      <c r="S24" s="31"/>
      <c r="T24" s="31"/>
      <c r="U24" s="34"/>
      <c r="V24" s="31"/>
      <c r="W24" s="34"/>
      <c r="X24" s="31"/>
      <c r="Y24" s="34"/>
      <c r="Z24" s="32"/>
      <c r="AA24" s="37"/>
      <c r="AB24" s="37"/>
    </row>
    <row r="25" spans="1:28">
      <c r="B25" s="20">
        <v>15</v>
      </c>
      <c r="C25" s="66" t="s">
        <v>522</v>
      </c>
      <c r="D25" s="21" t="s">
        <v>579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31"/>
      <c r="O25" s="34"/>
      <c r="P25" s="31"/>
      <c r="Q25" s="34"/>
      <c r="R25" s="31"/>
      <c r="S25" s="31"/>
      <c r="T25" s="31"/>
      <c r="U25" s="34"/>
      <c r="V25" s="31"/>
      <c r="W25" s="34"/>
      <c r="X25" s="31"/>
      <c r="Y25" s="34"/>
      <c r="Z25" s="32"/>
      <c r="AA25" s="37"/>
      <c r="AB25" s="37"/>
    </row>
    <row r="26" spans="1:28">
      <c r="B26" s="20">
        <v>16</v>
      </c>
      <c r="C26" s="44" t="s">
        <v>580</v>
      </c>
      <c r="D26" s="22" t="s">
        <v>581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  <c r="N26" s="31"/>
      <c r="O26" s="34"/>
      <c r="P26" s="31"/>
      <c r="Q26" s="34"/>
      <c r="R26" s="31"/>
      <c r="S26" s="31"/>
      <c r="T26" s="31"/>
      <c r="U26" s="34"/>
      <c r="V26" s="31"/>
      <c r="W26" s="34"/>
      <c r="X26" s="31"/>
      <c r="Y26" s="34"/>
      <c r="Z26" s="32"/>
      <c r="AA26" s="37"/>
      <c r="AB26" s="37"/>
    </row>
    <row r="27" spans="1:28">
      <c r="B27" s="20">
        <v>17</v>
      </c>
      <c r="C27" s="66" t="s">
        <v>573</v>
      </c>
      <c r="D27" s="21" t="s">
        <v>574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N27" s="31"/>
      <c r="O27" s="34"/>
      <c r="P27" s="31"/>
      <c r="Q27" s="34"/>
      <c r="R27" s="31"/>
      <c r="S27" s="31"/>
      <c r="T27" s="31"/>
      <c r="U27" s="34"/>
      <c r="V27" s="31"/>
      <c r="W27" s="34"/>
      <c r="X27" s="31"/>
      <c r="Y27" s="34"/>
      <c r="Z27" s="32"/>
      <c r="AA27" s="37"/>
      <c r="AB27" s="37"/>
    </row>
    <row r="28" spans="1:28">
      <c r="B28" s="20">
        <v>18</v>
      </c>
      <c r="C28" s="66" t="s">
        <v>521</v>
      </c>
      <c r="D28" s="21" t="s">
        <v>577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1"/>
      <c r="O28" s="34"/>
      <c r="P28" s="31"/>
      <c r="Q28" s="34"/>
      <c r="R28" s="31"/>
      <c r="S28" s="31"/>
      <c r="T28" s="31"/>
      <c r="U28" s="34"/>
      <c r="V28" s="31"/>
      <c r="W28" s="34"/>
      <c r="X28" s="31"/>
      <c r="Y28" s="34"/>
      <c r="Z28" s="32"/>
      <c r="AA28" s="37"/>
      <c r="AB28" s="37"/>
    </row>
    <row r="29" spans="1:28">
      <c r="B29" s="20">
        <v>19</v>
      </c>
      <c r="C29" s="66" t="s">
        <v>524</v>
      </c>
      <c r="D29" s="21" t="s">
        <v>575</v>
      </c>
      <c r="E29" s="21">
        <f t="shared" si="0"/>
        <v>0</v>
      </c>
      <c r="F29" s="21"/>
      <c r="G29" s="30"/>
      <c r="H29" s="31"/>
      <c r="I29" s="30"/>
      <c r="J29" s="21"/>
      <c r="K29" s="30"/>
      <c r="L29" s="31"/>
      <c r="M29" s="30"/>
      <c r="N29" s="31"/>
      <c r="O29" s="34"/>
      <c r="P29" s="31"/>
      <c r="Q29" s="34"/>
      <c r="R29" s="31"/>
      <c r="S29" s="31"/>
      <c r="T29" s="31"/>
      <c r="U29" s="34"/>
      <c r="V29" s="31"/>
      <c r="W29" s="34"/>
      <c r="X29" s="31"/>
      <c r="Y29" s="34"/>
      <c r="Z29" s="32"/>
      <c r="AA29" s="37"/>
      <c r="AB29" s="37"/>
    </row>
    <row r="30" spans="1:28">
      <c r="B30" s="20">
        <v>20</v>
      </c>
      <c r="C30" s="66" t="s">
        <v>578</v>
      </c>
      <c r="D30" s="21" t="s">
        <v>575</v>
      </c>
      <c r="E30" s="21">
        <f t="shared" si="0"/>
        <v>0</v>
      </c>
      <c r="F30" s="21"/>
      <c r="G30" s="30"/>
      <c r="H30" s="31"/>
      <c r="I30" s="30"/>
      <c r="J30" s="21"/>
      <c r="K30" s="30"/>
      <c r="L30" s="31"/>
      <c r="M30" s="30"/>
      <c r="N30" s="31"/>
      <c r="O30" s="34"/>
      <c r="P30" s="31"/>
      <c r="Q30" s="34"/>
      <c r="R30" s="31"/>
      <c r="S30" s="31"/>
      <c r="T30" s="31"/>
      <c r="U30" s="34"/>
      <c r="V30" s="31"/>
      <c r="W30" s="34"/>
      <c r="X30" s="31"/>
      <c r="Y30" s="34"/>
      <c r="Z30" s="32"/>
      <c r="AA30" s="37"/>
      <c r="AB30" s="37"/>
    </row>
    <row r="31" spans="1:28">
      <c r="C31" s="23"/>
    </row>
    <row r="32" spans="1:28">
      <c r="C32" s="23"/>
    </row>
    <row r="33" spans="2:18">
      <c r="B33" s="24" t="s">
        <v>44</v>
      </c>
      <c r="F33" s="14"/>
      <c r="G33" s="14"/>
      <c r="H33" s="14"/>
      <c r="I33" s="14"/>
      <c r="L33" s="14"/>
      <c r="N33" s="14"/>
      <c r="R33" s="14"/>
    </row>
    <row r="34" spans="2:18">
      <c r="B34" s="25"/>
      <c r="C34" s="14" t="s">
        <v>596</v>
      </c>
      <c r="F34" s="14"/>
      <c r="G34" s="14"/>
      <c r="H34" s="14"/>
      <c r="I34" s="14"/>
      <c r="L34" s="14"/>
      <c r="N34" s="14"/>
      <c r="R34" s="14"/>
    </row>
    <row r="35" spans="2:18">
      <c r="B35" s="26" t="s">
        <v>46</v>
      </c>
      <c r="C35" s="14" t="s">
        <v>127</v>
      </c>
      <c r="F35" s="14"/>
      <c r="G35" s="14"/>
      <c r="H35" s="14"/>
      <c r="I35" s="14"/>
      <c r="L35" s="14"/>
      <c r="N35" s="14"/>
      <c r="R35" s="14"/>
    </row>
    <row r="36" spans="2:18">
      <c r="B36" s="27" t="s">
        <v>46</v>
      </c>
      <c r="C36" s="14" t="s">
        <v>48</v>
      </c>
      <c r="F36" s="14"/>
      <c r="G36" s="14"/>
      <c r="H36" s="14"/>
      <c r="I36" s="14"/>
      <c r="L36" s="14"/>
      <c r="N36" s="14"/>
      <c r="R36" s="14"/>
    </row>
    <row r="37" spans="2:18">
      <c r="B37" s="28" t="s">
        <v>46</v>
      </c>
      <c r="C37" s="14" t="s">
        <v>49</v>
      </c>
      <c r="F37" s="14"/>
      <c r="G37" s="14"/>
      <c r="H37" s="14"/>
      <c r="I37" s="14"/>
      <c r="L37" s="14"/>
      <c r="N37" s="14"/>
      <c r="R37" s="14"/>
    </row>
  </sheetData>
  <sortState xmlns:xlrd2="http://schemas.microsoft.com/office/spreadsheetml/2017/richdata2" ref="C11:G30">
    <sortCondition descending="1" ref="E11:E30"/>
  </sortState>
  <mergeCells count="17">
    <mergeCell ref="G3:H3"/>
    <mergeCell ref="F8:G8"/>
    <mergeCell ref="F9:G9"/>
    <mergeCell ref="H9:I9"/>
    <mergeCell ref="H8:I8"/>
    <mergeCell ref="T9:U9"/>
    <mergeCell ref="J9:K9"/>
    <mergeCell ref="B9:B10"/>
    <mergeCell ref="C9:C10"/>
    <mergeCell ref="D9:D10"/>
    <mergeCell ref="E9:E10"/>
    <mergeCell ref="J8:K8"/>
    <mergeCell ref="L9:M9"/>
    <mergeCell ref="N9:O9"/>
    <mergeCell ref="P9:Q9"/>
    <mergeCell ref="R9:S9"/>
    <mergeCell ref="L8:M8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opLeftCell="A16" workbookViewId="0">
      <selection activeCell="E38" sqref="E38"/>
    </sheetView>
  </sheetViews>
  <sheetFormatPr defaultColWidth="11" defaultRowHeight="15.6"/>
  <cols>
    <col min="1" max="16384" width="11" style="1"/>
  </cols>
  <sheetData>
    <row r="6" spans="4:6">
      <c r="D6" s="136" t="s">
        <v>597</v>
      </c>
      <c r="E6" s="137"/>
      <c r="F6" s="138"/>
    </row>
    <row r="7" spans="4:6" ht="30.75" customHeight="1">
      <c r="D7" s="2" t="s">
        <v>598</v>
      </c>
      <c r="E7" s="5" t="s">
        <v>599</v>
      </c>
      <c r="F7" s="6" t="s">
        <v>600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Z167"/>
  <sheetViews>
    <sheetView topLeftCell="A7" workbookViewId="0">
      <pane xSplit="4" topLeftCell="E1" activePane="topRight" state="frozen"/>
      <selection pane="topRight" activeCell="I13" sqref="I1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18.88671875" style="15" customWidth="1"/>
    <col min="12" max="12" width="10.33203125" style="15" customWidth="1"/>
    <col min="13" max="18" width="8.88671875" style="14"/>
    <col min="19" max="19" width="11.44140625" style="14" customWidth="1"/>
    <col min="20" max="20" width="8.88671875" style="14"/>
    <col min="21" max="21" width="10.33203125" style="14" customWidth="1"/>
    <col min="22" max="23" width="14.88671875" style="14" customWidth="1"/>
    <col min="24" max="24" width="8.88671875" style="14"/>
    <col min="25" max="25" width="43.5546875" style="14" customWidth="1"/>
    <col min="26" max="16384" width="8.88671875" style="14"/>
  </cols>
  <sheetData>
    <row r="3" spans="1:26">
      <c r="B3" s="16" t="s">
        <v>611</v>
      </c>
      <c r="F3" s="15" t="s">
        <v>613</v>
      </c>
      <c r="G3" s="118">
        <v>44935</v>
      </c>
      <c r="H3" s="118"/>
      <c r="L3" s="14"/>
    </row>
    <row r="4" spans="1:26">
      <c r="B4" s="17" t="s">
        <v>708</v>
      </c>
      <c r="C4" s="16"/>
      <c r="L4" s="14"/>
    </row>
    <row r="5" spans="1:26">
      <c r="C5" s="16"/>
      <c r="D5" s="16"/>
      <c r="L5" s="14"/>
    </row>
    <row r="6" spans="1:26">
      <c r="L6" s="14"/>
    </row>
    <row r="7" spans="1:26">
      <c r="B7" s="16" t="s">
        <v>65</v>
      </c>
      <c r="L7" s="14"/>
    </row>
    <row r="8" spans="1:26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N8" s="15"/>
      <c r="O8" s="15"/>
      <c r="P8" s="15"/>
      <c r="Q8" s="15"/>
      <c r="R8" s="15"/>
      <c r="S8" s="15"/>
    </row>
    <row r="9" spans="1:26" ht="15" customHeight="1">
      <c r="B9" s="124" t="s">
        <v>1</v>
      </c>
      <c r="C9" s="125" t="s">
        <v>2</v>
      </c>
      <c r="D9" s="125" t="s">
        <v>3</v>
      </c>
      <c r="E9" s="114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26" t="s">
        <v>10</v>
      </c>
      <c r="S9" s="127"/>
      <c r="T9" s="116"/>
      <c r="U9" s="117"/>
      <c r="V9" s="116"/>
      <c r="W9" s="117"/>
      <c r="Y9" s="37"/>
      <c r="Z9" s="37"/>
    </row>
    <row r="10" spans="1:26">
      <c r="B10" s="124"/>
      <c r="C10" s="125"/>
      <c r="D10" s="125"/>
      <c r="E10" s="115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  <c r="V10" s="29" t="s">
        <v>1</v>
      </c>
      <c r="W10" s="19" t="s">
        <v>11</v>
      </c>
      <c r="Y10" s="37"/>
      <c r="Z10" s="37"/>
    </row>
    <row r="11" spans="1:26">
      <c r="A11" s="23"/>
      <c r="B11" s="38">
        <v>1</v>
      </c>
      <c r="C11" s="66" t="s">
        <v>12</v>
      </c>
      <c r="D11" s="45">
        <v>41232</v>
      </c>
      <c r="E11" s="21">
        <f t="shared" ref="E11:E31" si="0">SUM(G11,I11,K11,M11)</f>
        <v>289.5</v>
      </c>
      <c r="F11" s="21">
        <v>1</v>
      </c>
      <c r="G11" s="30">
        <f t="shared" ref="G11:G31" si="1">IFERROR(VLOOKUP(F11,points,3,FALSE),"")</f>
        <v>270</v>
      </c>
      <c r="H11" s="31">
        <v>10</v>
      </c>
      <c r="I11" s="30">
        <f t="shared" ref="I11:I16" si="2">IFERROR(VLOOKUP(H11,points,2,FALSE),"")</f>
        <v>19.5</v>
      </c>
      <c r="J11" s="21"/>
      <c r="K11" s="30"/>
      <c r="L11" s="31"/>
      <c r="M11" s="30"/>
      <c r="N11" s="31"/>
      <c r="O11" s="31"/>
      <c r="P11" s="31"/>
      <c r="Q11" s="31"/>
      <c r="R11" s="31"/>
      <c r="S11" s="31"/>
      <c r="T11" s="31"/>
      <c r="U11" s="31"/>
      <c r="V11" s="36"/>
      <c r="W11" s="36"/>
      <c r="Y11" s="37"/>
      <c r="Z11" s="37"/>
    </row>
    <row r="12" spans="1:26">
      <c r="B12" s="38">
        <v>2</v>
      </c>
      <c r="C12" s="66" t="s">
        <v>13</v>
      </c>
      <c r="D12" s="61">
        <v>40936</v>
      </c>
      <c r="E12" s="21">
        <f t="shared" si="0"/>
        <v>191.25</v>
      </c>
      <c r="F12" s="21">
        <v>2</v>
      </c>
      <c r="G12" s="30">
        <f t="shared" si="1"/>
        <v>180</v>
      </c>
      <c r="H12" s="31">
        <v>17</v>
      </c>
      <c r="I12" s="30">
        <f t="shared" si="2"/>
        <v>11.25</v>
      </c>
      <c r="J12" s="31"/>
      <c r="K12" s="30"/>
      <c r="L12" s="21"/>
      <c r="M12" s="35"/>
      <c r="N12" s="31"/>
      <c r="O12" s="31"/>
      <c r="P12" s="31"/>
      <c r="Q12" s="34"/>
      <c r="R12" s="31"/>
      <c r="S12" s="31"/>
      <c r="T12" s="31"/>
      <c r="U12" s="34"/>
      <c r="V12" s="31"/>
      <c r="W12" s="34"/>
      <c r="Y12" s="37"/>
      <c r="Z12" s="37"/>
    </row>
    <row r="13" spans="1:26">
      <c r="B13" s="38">
        <v>3</v>
      </c>
      <c r="C13" s="46" t="s">
        <v>29</v>
      </c>
      <c r="D13" s="47" t="s">
        <v>30</v>
      </c>
      <c r="E13" s="21">
        <f t="shared" si="0"/>
        <v>139</v>
      </c>
      <c r="F13" s="21">
        <v>3</v>
      </c>
      <c r="G13" s="30">
        <f t="shared" si="1"/>
        <v>135</v>
      </c>
      <c r="H13" s="31">
        <v>45</v>
      </c>
      <c r="I13" s="30">
        <f t="shared" si="2"/>
        <v>4</v>
      </c>
      <c r="J13" s="21"/>
      <c r="K13" s="30"/>
      <c r="L13" s="31"/>
      <c r="M13" s="30"/>
      <c r="N13" s="31"/>
      <c r="O13" s="31"/>
      <c r="P13" s="31"/>
      <c r="Q13" s="34"/>
      <c r="R13" s="31"/>
      <c r="S13" s="31"/>
      <c r="T13" s="31"/>
      <c r="U13" s="34"/>
      <c r="V13" s="31"/>
      <c r="W13" s="34"/>
      <c r="Y13" s="37"/>
      <c r="Z13" s="37"/>
    </row>
    <row r="14" spans="1:26">
      <c r="B14" s="38">
        <v>4</v>
      </c>
      <c r="C14" s="44" t="s">
        <v>618</v>
      </c>
      <c r="D14" s="81">
        <v>41375</v>
      </c>
      <c r="E14" s="21">
        <f t="shared" si="0"/>
        <v>104.5</v>
      </c>
      <c r="F14" s="21">
        <v>4</v>
      </c>
      <c r="G14" s="30">
        <f t="shared" si="1"/>
        <v>100.5</v>
      </c>
      <c r="H14" s="31">
        <v>57</v>
      </c>
      <c r="I14" s="30">
        <f t="shared" si="2"/>
        <v>4</v>
      </c>
      <c r="J14" s="21"/>
      <c r="K14" s="30"/>
      <c r="L14" s="22"/>
      <c r="M14" s="30"/>
      <c r="N14" s="31"/>
      <c r="O14" s="31"/>
      <c r="P14" s="31"/>
      <c r="Q14" s="34"/>
      <c r="R14" s="31"/>
      <c r="S14" s="31"/>
      <c r="T14" s="31"/>
      <c r="U14" s="34"/>
      <c r="V14" s="31"/>
      <c r="W14" s="34"/>
      <c r="Y14" s="37"/>
      <c r="Z14" s="37"/>
    </row>
    <row r="15" spans="1:26">
      <c r="B15" s="38">
        <v>5</v>
      </c>
      <c r="C15" s="46" t="s">
        <v>31</v>
      </c>
      <c r="D15" s="47" t="s">
        <v>32</v>
      </c>
      <c r="E15" s="21">
        <f t="shared" si="0"/>
        <v>83</v>
      </c>
      <c r="F15" s="22">
        <v>5</v>
      </c>
      <c r="G15" s="30">
        <f t="shared" si="1"/>
        <v>81</v>
      </c>
      <c r="H15" s="31">
        <v>65</v>
      </c>
      <c r="I15" s="30">
        <f t="shared" si="2"/>
        <v>2</v>
      </c>
      <c r="J15" s="41"/>
      <c r="K15" s="30"/>
      <c r="L15" s="22"/>
      <c r="M15" s="30"/>
      <c r="N15" s="31"/>
      <c r="O15" s="31"/>
      <c r="P15" s="31"/>
      <c r="Q15" s="34"/>
      <c r="R15" s="31"/>
      <c r="S15" s="31"/>
      <c r="T15" s="31"/>
      <c r="U15" s="34"/>
      <c r="V15" s="31"/>
      <c r="W15" s="34"/>
      <c r="Y15" s="37"/>
      <c r="Z15" s="37"/>
    </row>
    <row r="16" spans="1:26">
      <c r="B16" s="38">
        <v>6</v>
      </c>
      <c r="C16" s="44" t="s">
        <v>665</v>
      </c>
      <c r="D16" s="75" t="s">
        <v>666</v>
      </c>
      <c r="E16" s="21">
        <f t="shared" si="0"/>
        <v>74</v>
      </c>
      <c r="F16" s="21">
        <v>6</v>
      </c>
      <c r="G16" s="30">
        <f t="shared" si="1"/>
        <v>72</v>
      </c>
      <c r="H16" s="31">
        <v>69</v>
      </c>
      <c r="I16" s="30">
        <f t="shared" si="2"/>
        <v>2</v>
      </c>
      <c r="J16" s="21"/>
      <c r="K16" s="30"/>
      <c r="L16" s="31"/>
      <c r="M16" s="30"/>
      <c r="N16" s="31"/>
      <c r="O16" s="31"/>
      <c r="P16" s="31"/>
      <c r="Q16" s="34"/>
      <c r="R16" s="31"/>
      <c r="S16" s="31"/>
      <c r="T16" s="31"/>
      <c r="U16" s="34"/>
      <c r="V16" s="31"/>
      <c r="W16" s="34"/>
      <c r="Y16" s="37"/>
      <c r="Z16" s="37"/>
    </row>
    <row r="17" spans="2:26">
      <c r="B17" s="38">
        <v>7</v>
      </c>
      <c r="C17" s="46" t="s">
        <v>27</v>
      </c>
      <c r="D17" s="47" t="s">
        <v>28</v>
      </c>
      <c r="E17" s="21">
        <f t="shared" si="0"/>
        <v>64.5</v>
      </c>
      <c r="F17" s="21">
        <v>7</v>
      </c>
      <c r="G17" s="30">
        <f t="shared" si="1"/>
        <v>64.5</v>
      </c>
      <c r="H17" s="31" t="s">
        <v>15</v>
      </c>
      <c r="I17" s="30"/>
      <c r="J17" s="21"/>
      <c r="K17" s="30"/>
      <c r="L17" s="31"/>
      <c r="M17" s="30"/>
      <c r="N17" s="31"/>
      <c r="O17" s="31"/>
      <c r="P17" s="31"/>
      <c r="Q17" s="34"/>
      <c r="R17" s="31"/>
      <c r="S17" s="31"/>
      <c r="T17" s="31"/>
      <c r="U17" s="34"/>
      <c r="V17" s="31"/>
      <c r="W17" s="34"/>
      <c r="Y17" s="37"/>
      <c r="Z17" s="37"/>
    </row>
    <row r="18" spans="2:26">
      <c r="B18" s="38">
        <v>8</v>
      </c>
      <c r="C18" s="66" t="s">
        <v>18</v>
      </c>
      <c r="D18" s="61">
        <v>41081</v>
      </c>
      <c r="E18" s="21">
        <f t="shared" si="0"/>
        <v>54</v>
      </c>
      <c r="F18" s="21">
        <v>8</v>
      </c>
      <c r="G18" s="30">
        <f t="shared" si="1"/>
        <v>54</v>
      </c>
      <c r="H18" s="31" t="s">
        <v>15</v>
      </c>
      <c r="I18" s="30"/>
      <c r="J18" s="21"/>
      <c r="K18" s="30"/>
      <c r="L18" s="31"/>
      <c r="M18" s="30"/>
      <c r="N18" s="31"/>
      <c r="O18" s="31"/>
      <c r="P18" s="31"/>
      <c r="Q18" s="34"/>
      <c r="R18" s="31"/>
      <c r="S18" s="31"/>
      <c r="T18" s="31"/>
      <c r="U18" s="34"/>
      <c r="V18" s="31"/>
      <c r="W18" s="34"/>
      <c r="Y18" s="37"/>
      <c r="Z18" s="37"/>
    </row>
    <row r="19" spans="2:26">
      <c r="B19" s="38">
        <v>9</v>
      </c>
      <c r="C19" s="44" t="s">
        <v>614</v>
      </c>
      <c r="D19" s="22" t="s">
        <v>615</v>
      </c>
      <c r="E19" s="21">
        <f t="shared" si="0"/>
        <v>53</v>
      </c>
      <c r="F19" s="79">
        <v>9</v>
      </c>
      <c r="G19" s="30">
        <f t="shared" si="1"/>
        <v>45</v>
      </c>
      <c r="H19" s="31">
        <v>49</v>
      </c>
      <c r="I19" s="30">
        <f>IFERROR(VLOOKUP(H19,points,2,FALSE),"")*2</f>
        <v>8</v>
      </c>
      <c r="J19" s="21"/>
      <c r="K19" s="30"/>
      <c r="L19" s="31"/>
      <c r="M19" s="30"/>
      <c r="N19" s="21"/>
      <c r="O19" s="31"/>
      <c r="P19" s="31"/>
      <c r="Q19" s="34"/>
      <c r="R19" s="31"/>
      <c r="S19" s="31"/>
      <c r="T19" s="31"/>
      <c r="U19" s="34"/>
      <c r="V19" s="31"/>
      <c r="W19" s="34"/>
      <c r="Y19" s="37"/>
      <c r="Z19" s="37"/>
    </row>
    <row r="20" spans="2:26">
      <c r="B20" s="38">
        <v>10</v>
      </c>
      <c r="C20" s="44" t="s">
        <v>629</v>
      </c>
      <c r="D20" s="81">
        <v>41409</v>
      </c>
      <c r="E20" s="21">
        <f t="shared" si="0"/>
        <v>41</v>
      </c>
      <c r="F20" s="21">
        <v>10</v>
      </c>
      <c r="G20" s="30">
        <f t="shared" si="1"/>
        <v>39</v>
      </c>
      <c r="H20" s="31">
        <v>65</v>
      </c>
      <c r="I20" s="30">
        <f>IFERROR(VLOOKUP(H20,points,2,FALSE),"")</f>
        <v>2</v>
      </c>
      <c r="J20" s="21"/>
      <c r="K20" s="30"/>
      <c r="L20" s="31"/>
      <c r="M20" s="30"/>
      <c r="N20" s="21"/>
      <c r="O20" s="31"/>
      <c r="P20" s="31"/>
      <c r="Q20" s="34"/>
      <c r="R20" s="31"/>
      <c r="S20" s="31"/>
      <c r="T20" s="31"/>
      <c r="U20" s="34"/>
      <c r="V20" s="31"/>
      <c r="W20" s="34"/>
      <c r="Y20" s="37"/>
      <c r="Z20" s="37"/>
    </row>
    <row r="21" spans="2:26">
      <c r="B21" s="38">
        <v>11</v>
      </c>
      <c r="C21" s="66" t="s">
        <v>22</v>
      </c>
      <c r="D21" s="61">
        <v>41122</v>
      </c>
      <c r="E21" s="21">
        <f t="shared" si="0"/>
        <v>40</v>
      </c>
      <c r="F21" s="21">
        <v>12</v>
      </c>
      <c r="G21" s="30">
        <f t="shared" si="1"/>
        <v>36</v>
      </c>
      <c r="H21" s="31">
        <v>53</v>
      </c>
      <c r="I21" s="30">
        <f>IFERROR(VLOOKUP(H21,points,2,FALSE),"")</f>
        <v>4</v>
      </c>
      <c r="J21" s="21"/>
      <c r="K21" s="30"/>
      <c r="L21" s="31"/>
      <c r="M21" s="30"/>
      <c r="N21" s="21"/>
      <c r="O21" s="31"/>
      <c r="P21" s="31"/>
      <c r="Q21" s="34"/>
      <c r="R21" s="31"/>
      <c r="S21" s="31"/>
      <c r="T21" s="31"/>
      <c r="U21" s="34"/>
      <c r="V21" s="31"/>
      <c r="W21" s="34"/>
      <c r="Y21" s="37"/>
      <c r="Z21" s="37"/>
    </row>
    <row r="22" spans="2:26">
      <c r="B22" s="38">
        <v>12</v>
      </c>
      <c r="C22" s="66" t="s">
        <v>14</v>
      </c>
      <c r="D22" s="45">
        <v>41481</v>
      </c>
      <c r="E22" s="21">
        <f t="shared" si="0"/>
        <v>39</v>
      </c>
      <c r="F22" s="75">
        <v>14</v>
      </c>
      <c r="G22" s="30">
        <f t="shared" si="1"/>
        <v>33</v>
      </c>
      <c r="H22" s="31">
        <v>32</v>
      </c>
      <c r="I22" s="30">
        <f>IFERROR(VLOOKUP(H22,points,2,FALSE),"")</f>
        <v>6</v>
      </c>
      <c r="J22" s="21"/>
      <c r="K22" s="30"/>
      <c r="L22" s="31"/>
      <c r="M22" s="30"/>
      <c r="N22" s="21"/>
      <c r="O22" s="31"/>
      <c r="P22" s="31"/>
      <c r="Q22" s="34"/>
      <c r="R22" s="31"/>
      <c r="S22" s="31"/>
      <c r="T22" s="31"/>
      <c r="U22" s="34"/>
      <c r="V22" s="31"/>
      <c r="W22" s="34"/>
      <c r="Y22" s="37"/>
      <c r="Z22" s="37"/>
    </row>
    <row r="23" spans="2:26">
      <c r="B23" s="38">
        <v>13</v>
      </c>
      <c r="C23" s="78" t="s">
        <v>667</v>
      </c>
      <c r="D23" s="75" t="s">
        <v>668</v>
      </c>
      <c r="E23" s="21">
        <f t="shared" si="0"/>
        <v>37.5</v>
      </c>
      <c r="F23" s="21">
        <v>11</v>
      </c>
      <c r="G23" s="30">
        <f t="shared" si="1"/>
        <v>37.5</v>
      </c>
      <c r="H23" s="31" t="s">
        <v>15</v>
      </c>
      <c r="I23" s="30"/>
      <c r="J23" s="21"/>
      <c r="K23" s="30"/>
      <c r="L23" s="31"/>
      <c r="M23" s="30"/>
      <c r="N23" s="21"/>
      <c r="O23" s="31"/>
      <c r="P23" s="31"/>
      <c r="Q23" s="34"/>
      <c r="R23" s="31"/>
      <c r="S23" s="31"/>
      <c r="T23" s="31"/>
      <c r="U23" s="34"/>
      <c r="V23" s="31"/>
      <c r="W23" s="34"/>
      <c r="Y23" s="37"/>
      <c r="Z23" s="37"/>
    </row>
    <row r="24" spans="2:26">
      <c r="B24" s="38">
        <v>14</v>
      </c>
      <c r="C24" s="78" t="s">
        <v>16</v>
      </c>
      <c r="D24" s="22" t="s">
        <v>17</v>
      </c>
      <c r="E24" s="21">
        <f t="shared" si="0"/>
        <v>34.5</v>
      </c>
      <c r="F24" s="21">
        <v>13</v>
      </c>
      <c r="G24" s="30">
        <f t="shared" si="1"/>
        <v>34.5</v>
      </c>
      <c r="H24" s="31" t="s">
        <v>15</v>
      </c>
      <c r="I24" s="30"/>
      <c r="J24" s="21"/>
      <c r="K24" s="30"/>
      <c r="L24" s="31"/>
      <c r="M24" s="30"/>
      <c r="N24" s="36"/>
      <c r="O24" s="36"/>
      <c r="P24" s="36"/>
      <c r="Q24" s="36"/>
      <c r="R24" s="21"/>
      <c r="S24" s="36"/>
      <c r="T24" s="36"/>
      <c r="U24" s="36"/>
      <c r="V24" s="36"/>
      <c r="W24" s="57"/>
      <c r="X24" s="37"/>
    </row>
    <row r="25" spans="2:26" customFormat="1">
      <c r="B25" s="38">
        <v>15</v>
      </c>
      <c r="C25" s="78" t="s">
        <v>736</v>
      </c>
      <c r="D25" s="75" t="s">
        <v>664</v>
      </c>
      <c r="E25" s="21">
        <f t="shared" si="0"/>
        <v>33.5</v>
      </c>
      <c r="F25" s="22">
        <v>15</v>
      </c>
      <c r="G25" s="30">
        <f t="shared" si="1"/>
        <v>31.5</v>
      </c>
      <c r="H25" s="31">
        <v>69</v>
      </c>
      <c r="I25" s="30">
        <f>IFERROR(VLOOKUP(H25,points,2,FALSE),"")</f>
        <v>2</v>
      </c>
      <c r="J25" s="41"/>
      <c r="K25" s="30"/>
      <c r="L25" s="21"/>
      <c r="M25" s="35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2:26" customFormat="1">
      <c r="B26" s="38">
        <v>16</v>
      </c>
      <c r="C26" s="106" t="s">
        <v>631</v>
      </c>
      <c r="D26" s="73">
        <v>41206</v>
      </c>
      <c r="E26" s="21">
        <f t="shared" si="0"/>
        <v>28.5</v>
      </c>
      <c r="F26" s="21">
        <v>16</v>
      </c>
      <c r="G26" s="30">
        <f t="shared" si="1"/>
        <v>28.5</v>
      </c>
      <c r="H26" s="31" t="s">
        <v>15</v>
      </c>
      <c r="I26" s="30"/>
      <c r="J26" s="41"/>
      <c r="K26" s="30"/>
      <c r="L26" s="21"/>
      <c r="M26" s="30" t="str">
        <f>IFERROR(VLOOKUP(L26,points,2,FALSE),"")</f>
        <v/>
      </c>
      <c r="N26" s="41"/>
      <c r="O26" s="41"/>
      <c r="P26" s="41"/>
      <c r="Q26" s="41"/>
      <c r="R26" s="41"/>
      <c r="S26" s="41"/>
      <c r="T26" s="41"/>
      <c r="U26" s="41"/>
      <c r="V26" s="41"/>
      <c r="W26" s="41"/>
    </row>
    <row r="27" spans="2:26">
      <c r="B27" s="38">
        <v>17</v>
      </c>
      <c r="C27" s="91" t="s">
        <v>19</v>
      </c>
      <c r="D27" s="45">
        <v>40979</v>
      </c>
      <c r="E27" s="21">
        <f t="shared" si="0"/>
        <v>24.5</v>
      </c>
      <c r="F27" s="21">
        <v>17</v>
      </c>
      <c r="G27" s="30">
        <f t="shared" si="1"/>
        <v>22.5</v>
      </c>
      <c r="H27" s="31">
        <v>69</v>
      </c>
      <c r="I27" s="30">
        <f>IFERROR(VLOOKUP(H27,points,2,FALSE),"")</f>
        <v>2</v>
      </c>
      <c r="J27" s="41"/>
      <c r="K27" s="30"/>
      <c r="L27" s="21"/>
      <c r="M27" s="30"/>
      <c r="N27" s="36"/>
      <c r="O27" s="36"/>
      <c r="P27" s="36"/>
      <c r="Q27" s="36"/>
      <c r="R27" s="36"/>
      <c r="S27" s="36"/>
      <c r="T27" s="36"/>
      <c r="U27" s="36"/>
      <c r="V27" s="36"/>
      <c r="W27" s="57"/>
      <c r="X27" s="37"/>
    </row>
    <row r="28" spans="2:26">
      <c r="B28" s="38">
        <v>18</v>
      </c>
      <c r="C28" s="78" t="s">
        <v>669</v>
      </c>
      <c r="D28" s="75" t="s">
        <v>670</v>
      </c>
      <c r="E28" s="21">
        <f t="shared" si="0"/>
        <v>21</v>
      </c>
      <c r="F28" s="22">
        <v>18</v>
      </c>
      <c r="G28" s="30">
        <f t="shared" si="1"/>
        <v>21</v>
      </c>
      <c r="H28" s="31" t="s">
        <v>15</v>
      </c>
      <c r="I28" s="30" t="str">
        <f>IFERROR(VLOOKUP(H28,points,2,FALSE),"")</f>
        <v/>
      </c>
      <c r="J28" s="21"/>
      <c r="K28" s="30" t="str">
        <f>IFERROR(VLOOKUP(J28,points,2,FALSE),"")</f>
        <v/>
      </c>
      <c r="L28" s="21"/>
      <c r="M28" s="30" t="str">
        <f>IFERROR(VLOOKUP(L28,points,2,FALSE),"")</f>
        <v/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2:26" customFormat="1">
      <c r="B29" s="38">
        <v>19</v>
      </c>
      <c r="C29" s="78" t="s">
        <v>673</v>
      </c>
      <c r="D29" s="75" t="s">
        <v>674</v>
      </c>
      <c r="E29" s="21">
        <f t="shared" si="0"/>
        <v>19.5</v>
      </c>
      <c r="F29" s="22">
        <v>19</v>
      </c>
      <c r="G29" s="30">
        <f t="shared" si="1"/>
        <v>19.5</v>
      </c>
      <c r="H29" s="31" t="s">
        <v>15</v>
      </c>
      <c r="I29" s="30"/>
      <c r="J29" s="41"/>
      <c r="K29" s="30"/>
      <c r="L29" s="41"/>
      <c r="M29" s="30" t="str">
        <f>IFERROR(VLOOKUP(L29,points,2,FALSE),"")</f>
        <v/>
      </c>
      <c r="N29" s="41"/>
      <c r="O29" s="41"/>
      <c r="P29" s="41"/>
      <c r="Q29" s="41"/>
      <c r="R29" s="41"/>
      <c r="S29" s="41"/>
      <c r="T29" s="41"/>
      <c r="U29" s="41"/>
      <c r="V29" s="41"/>
      <c r="W29" s="41"/>
    </row>
    <row r="30" spans="2:26" customFormat="1">
      <c r="B30" s="38">
        <v>20</v>
      </c>
      <c r="C30" s="105" t="s">
        <v>671</v>
      </c>
      <c r="D30" s="103" t="s">
        <v>672</v>
      </c>
      <c r="E30" s="21">
        <f t="shared" si="0"/>
        <v>18</v>
      </c>
      <c r="F30" s="97">
        <v>20</v>
      </c>
      <c r="G30" s="58">
        <f t="shared" si="1"/>
        <v>18</v>
      </c>
      <c r="H30" s="31" t="s">
        <v>15</v>
      </c>
      <c r="I30" s="58"/>
      <c r="J30" s="63"/>
      <c r="K30" s="58"/>
      <c r="L30" s="88"/>
      <c r="M30" s="58" t="str">
        <f>IFERROR(VLOOKUP(L30,points,2,FALSE),"")</f>
        <v/>
      </c>
      <c r="N30" s="88"/>
      <c r="O30" s="88"/>
      <c r="P30" s="88"/>
      <c r="Q30" s="88"/>
      <c r="R30" s="88"/>
      <c r="S30" s="88"/>
      <c r="T30" s="41"/>
      <c r="U30" s="41"/>
      <c r="V30" s="41"/>
      <c r="W30" s="41"/>
    </row>
    <row r="31" spans="2:26" customFormat="1">
      <c r="B31" s="38">
        <v>21</v>
      </c>
      <c r="C31" s="44" t="s">
        <v>675</v>
      </c>
      <c r="D31" s="75" t="s">
        <v>676</v>
      </c>
      <c r="E31" s="21">
        <f t="shared" si="0"/>
        <v>17.5</v>
      </c>
      <c r="F31" s="22">
        <v>21</v>
      </c>
      <c r="G31" s="30">
        <f t="shared" si="1"/>
        <v>17.5</v>
      </c>
      <c r="H31" s="31" t="s">
        <v>15</v>
      </c>
      <c r="I31" s="30"/>
      <c r="J31" s="21"/>
      <c r="K31" s="30"/>
      <c r="L31" s="41"/>
      <c r="M31" s="30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2:26" customFormat="1">
      <c r="B32" s="38">
        <v>22</v>
      </c>
      <c r="C32" s="46" t="s">
        <v>25</v>
      </c>
      <c r="D32" s="47" t="s">
        <v>26</v>
      </c>
      <c r="E32" s="21"/>
      <c r="F32" s="75"/>
      <c r="G32" s="30"/>
      <c r="H32" s="31" t="s">
        <v>15</v>
      </c>
      <c r="I32" s="30"/>
      <c r="J32" s="21"/>
      <c r="K32" s="30"/>
      <c r="L32" s="41"/>
      <c r="M32" s="30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2:26" customFormat="1">
      <c r="B33" s="38">
        <v>23</v>
      </c>
      <c r="C33" s="66" t="s">
        <v>23</v>
      </c>
      <c r="D33" s="61">
        <v>40920</v>
      </c>
      <c r="E33" s="21"/>
      <c r="F33" s="21"/>
      <c r="G33" s="30"/>
      <c r="H33" s="31" t="s">
        <v>15</v>
      </c>
      <c r="I33" s="30"/>
      <c r="J33" s="21"/>
      <c r="K33" s="30"/>
      <c r="L33" s="41"/>
      <c r="M33" s="30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2:26" customFormat="1">
      <c r="B34" s="38">
        <v>24</v>
      </c>
      <c r="C34" s="66" t="s">
        <v>24</v>
      </c>
      <c r="D34" s="61">
        <v>40962</v>
      </c>
      <c r="E34" s="21"/>
      <c r="F34" s="21"/>
      <c r="G34" s="30"/>
      <c r="H34" s="31" t="s">
        <v>15</v>
      </c>
      <c r="I34" s="30"/>
      <c r="J34" s="21"/>
      <c r="K34" s="30"/>
      <c r="L34" s="41"/>
      <c r="M34" s="30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2:26" customFormat="1">
      <c r="B35" s="38">
        <v>25</v>
      </c>
      <c r="C35" s="66" t="s">
        <v>627</v>
      </c>
      <c r="D35" s="75" t="s">
        <v>628</v>
      </c>
      <c r="E35" s="21"/>
      <c r="F35" s="21"/>
      <c r="G35" s="30" t="str">
        <f>IFERROR(VLOOKUP(F35,points,2,FALSE),"")</f>
        <v/>
      </c>
      <c r="H35" s="31">
        <v>33</v>
      </c>
      <c r="I35" s="30">
        <f>IFERROR(VLOOKUP(H35,points,2,FALSE),"")</f>
        <v>4</v>
      </c>
      <c r="J35" s="21"/>
      <c r="K35" s="30"/>
      <c r="L35" s="41"/>
      <c r="M35" s="30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2:26" customFormat="1">
      <c r="B36" s="38">
        <v>26</v>
      </c>
      <c r="C36" s="44" t="s">
        <v>20</v>
      </c>
      <c r="D36" s="22" t="s">
        <v>21</v>
      </c>
      <c r="E36" s="21"/>
      <c r="F36" s="44"/>
      <c r="G36" s="30"/>
      <c r="H36" s="31" t="s">
        <v>15</v>
      </c>
      <c r="I36" s="30"/>
      <c r="J36" s="21"/>
      <c r="K36" s="30"/>
      <c r="L36" s="41"/>
      <c r="M36" s="30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2:26" customFormat="1">
      <c r="B37" s="39"/>
      <c r="C37" s="14"/>
      <c r="D37" s="14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2:26" customFormat="1">
      <c r="B38" s="39"/>
      <c r="C38" s="39"/>
      <c r="D38" s="39"/>
      <c r="E38" s="39"/>
      <c r="F38" s="39"/>
      <c r="G38" s="39"/>
      <c r="H38" s="15"/>
      <c r="I38" s="15"/>
      <c r="J38" s="15"/>
      <c r="K38" s="15"/>
      <c r="L38" s="15"/>
      <c r="M38" s="15"/>
      <c r="N38" s="15"/>
      <c r="O38" s="15"/>
    </row>
    <row r="39" spans="2:26">
      <c r="B39" s="24" t="s">
        <v>44</v>
      </c>
      <c r="F39" s="39"/>
      <c r="G39" s="39"/>
      <c r="M39" s="15"/>
      <c r="N39" s="15"/>
      <c r="O39" s="15"/>
      <c r="Y39" s="37"/>
      <c r="Z39" s="37"/>
    </row>
    <row r="40" spans="2:26">
      <c r="B40" s="25"/>
      <c r="C40" s="14" t="s">
        <v>126</v>
      </c>
      <c r="F40" s="39"/>
      <c r="G40" s="39"/>
      <c r="M40" s="15"/>
      <c r="N40" s="15"/>
      <c r="O40" s="15"/>
      <c r="Y40" s="37"/>
      <c r="Z40" s="37"/>
    </row>
    <row r="41" spans="2:26">
      <c r="B41" s="26" t="s">
        <v>46</v>
      </c>
      <c r="C41" s="14" t="s">
        <v>127</v>
      </c>
      <c r="M41" s="15"/>
      <c r="N41" s="15"/>
      <c r="O41" s="15"/>
      <c r="Y41" s="37"/>
      <c r="Z41" s="37"/>
    </row>
    <row r="42" spans="2:26">
      <c r="B42" s="27" t="s">
        <v>46</v>
      </c>
      <c r="C42" s="14" t="s">
        <v>48</v>
      </c>
      <c r="M42" s="15"/>
      <c r="N42" s="15"/>
      <c r="O42" s="15"/>
      <c r="Y42" s="37"/>
      <c r="Z42" s="37"/>
    </row>
    <row r="43" spans="2:26">
      <c r="B43" s="28" t="s">
        <v>46</v>
      </c>
      <c r="C43" s="14" t="s">
        <v>49</v>
      </c>
      <c r="M43" s="15"/>
      <c r="N43" s="15"/>
      <c r="O43" s="15"/>
      <c r="Y43" s="37"/>
      <c r="Z43" s="37"/>
    </row>
    <row r="44" spans="2:26">
      <c r="M44" s="15"/>
      <c r="N44" s="15"/>
      <c r="O44" s="15"/>
      <c r="Y44" s="37"/>
      <c r="Z44" s="37"/>
    </row>
    <row r="45" spans="2:26">
      <c r="M45" s="15"/>
      <c r="N45" s="15"/>
      <c r="O45" s="15"/>
      <c r="Y45" s="37"/>
      <c r="Z45" s="37"/>
    </row>
    <row r="46" spans="2:26">
      <c r="C46"/>
      <c r="D46" s="64"/>
      <c r="M46" s="15"/>
      <c r="N46" s="15"/>
      <c r="O46" s="15"/>
      <c r="Y46" s="37"/>
      <c r="Z46" s="37"/>
    </row>
    <row r="47" spans="2:26">
      <c r="C47"/>
      <c r="D47" s="64"/>
      <c r="M47" s="15"/>
      <c r="N47" s="15"/>
      <c r="O47" s="15"/>
      <c r="Y47" s="37"/>
      <c r="Z47" s="37"/>
    </row>
    <row r="48" spans="2:26">
      <c r="C48"/>
      <c r="D48" s="64"/>
      <c r="M48" s="15"/>
      <c r="N48" s="15"/>
      <c r="O48" s="15"/>
      <c r="Y48" s="37"/>
      <c r="Z48" s="37"/>
    </row>
    <row r="49" spans="3:26">
      <c r="C49"/>
      <c r="D49" s="64"/>
      <c r="M49" s="15"/>
      <c r="N49" s="15"/>
      <c r="O49" s="15"/>
      <c r="Y49" s="37"/>
      <c r="Z49" s="37"/>
    </row>
    <row r="50" spans="3:26">
      <c r="C50"/>
      <c r="D50" s="64"/>
      <c r="M50" s="15"/>
      <c r="N50" s="15"/>
      <c r="O50" s="15"/>
      <c r="Y50" s="37"/>
      <c r="Z50" s="37"/>
    </row>
    <row r="51" spans="3:26">
      <c r="C51"/>
      <c r="D51" s="64"/>
      <c r="M51" s="15"/>
      <c r="N51" s="15"/>
      <c r="O51" s="15"/>
      <c r="Y51" s="37"/>
      <c r="Z51" s="37"/>
    </row>
    <row r="52" spans="3:26">
      <c r="C52"/>
      <c r="D52" s="64"/>
      <c r="M52" s="15"/>
      <c r="N52" s="15"/>
      <c r="O52" s="15"/>
      <c r="Y52" s="37"/>
      <c r="Z52" s="37"/>
    </row>
    <row r="53" spans="3:26">
      <c r="C53"/>
      <c r="D53" s="64"/>
      <c r="M53" s="15"/>
      <c r="N53" s="15"/>
      <c r="O53" s="15"/>
      <c r="Y53" s="37"/>
      <c r="Z53" s="37"/>
    </row>
    <row r="54" spans="3:26">
      <c r="C54"/>
      <c r="D54" s="64"/>
      <c r="M54" s="15"/>
      <c r="N54" s="15"/>
      <c r="O54" s="15"/>
      <c r="Y54" s="37"/>
      <c r="Z54" s="37"/>
    </row>
    <row r="55" spans="3:26">
      <c r="C55"/>
      <c r="D55" s="64"/>
      <c r="M55" s="15"/>
      <c r="N55" s="15"/>
      <c r="O55" s="15"/>
      <c r="Y55" s="37"/>
      <c r="Z55" s="37"/>
    </row>
    <row r="56" spans="3:26">
      <c r="C56"/>
      <c r="D56" s="64"/>
      <c r="M56" s="15"/>
      <c r="N56" s="15"/>
      <c r="O56" s="15"/>
      <c r="Y56" s="37"/>
      <c r="Z56" s="37"/>
    </row>
    <row r="57" spans="3:26">
      <c r="C57"/>
      <c r="D57" s="64"/>
      <c r="M57" s="15"/>
      <c r="N57" s="15"/>
      <c r="O57" s="15"/>
      <c r="Y57" s="37"/>
      <c r="Z57" s="37"/>
    </row>
    <row r="58" spans="3:26">
      <c r="C58"/>
      <c r="D58" s="64"/>
      <c r="M58" s="15"/>
      <c r="N58" s="15"/>
      <c r="O58" s="15"/>
      <c r="Y58" s="37"/>
      <c r="Z58" s="37"/>
    </row>
    <row r="59" spans="3:26">
      <c r="C59"/>
      <c r="D59" s="64"/>
      <c r="M59" s="15"/>
      <c r="N59" s="15"/>
      <c r="O59" s="15"/>
      <c r="Y59" s="37"/>
      <c r="Z59" s="37"/>
    </row>
    <row r="60" spans="3:26">
      <c r="C60"/>
      <c r="D60" s="64"/>
      <c r="M60" s="15"/>
      <c r="N60" s="15"/>
      <c r="O60" s="15"/>
      <c r="Y60" s="37"/>
      <c r="Z60" s="37"/>
    </row>
    <row r="61" spans="3:26">
      <c r="C61"/>
      <c r="D61" s="64"/>
      <c r="M61" s="15"/>
      <c r="N61" s="15"/>
      <c r="O61" s="15"/>
      <c r="Y61" s="37"/>
      <c r="Z61" s="37"/>
    </row>
    <row r="62" spans="3:26">
      <c r="C62"/>
      <c r="D62" s="64"/>
      <c r="M62" s="15"/>
      <c r="N62" s="15"/>
      <c r="O62" s="15"/>
      <c r="Y62" s="37"/>
      <c r="Z62" s="37"/>
    </row>
    <row r="63" spans="3:26">
      <c r="C63"/>
      <c r="D63" s="64"/>
      <c r="M63" s="15"/>
      <c r="N63" s="15"/>
      <c r="O63" s="15"/>
      <c r="Y63" s="37"/>
      <c r="Z63" s="37"/>
    </row>
    <row r="64" spans="3:26">
      <c r="C64"/>
      <c r="D64" s="64"/>
      <c r="M64" s="15"/>
      <c r="N64" s="15"/>
      <c r="O64" s="15"/>
      <c r="Y64" s="37"/>
      <c r="Z64" s="37"/>
    </row>
    <row r="65" spans="3:26">
      <c r="C65"/>
      <c r="D65" s="64"/>
      <c r="M65" s="15"/>
      <c r="N65" s="15"/>
      <c r="O65" s="15"/>
      <c r="Y65" s="37"/>
      <c r="Z65" s="37"/>
    </row>
    <row r="66" spans="3:26">
      <c r="C66"/>
      <c r="D66" s="64"/>
      <c r="M66" s="15"/>
      <c r="N66" s="15"/>
      <c r="O66" s="15"/>
      <c r="Y66" s="37"/>
      <c r="Z66" s="37"/>
    </row>
    <row r="67" spans="3:26">
      <c r="C67"/>
      <c r="D67" s="64"/>
      <c r="M67" s="15"/>
      <c r="N67" s="15"/>
      <c r="O67" s="15"/>
      <c r="Y67" s="37"/>
      <c r="Z67" s="37"/>
    </row>
    <row r="68" spans="3:26">
      <c r="C68"/>
      <c r="D68" s="64"/>
      <c r="Y68" s="37"/>
      <c r="Z68" s="37"/>
    </row>
    <row r="69" spans="3:26">
      <c r="C69"/>
      <c r="D69" s="64"/>
      <c r="Y69" s="37"/>
      <c r="Z69" s="37"/>
    </row>
    <row r="70" spans="3:26">
      <c r="C70"/>
      <c r="D70" s="64"/>
      <c r="Y70" s="37"/>
      <c r="Z70" s="37"/>
    </row>
    <row r="71" spans="3:26">
      <c r="C71"/>
      <c r="D71" s="64"/>
      <c r="Y71" s="37"/>
      <c r="Z71" s="37"/>
    </row>
    <row r="72" spans="3:26">
      <c r="C72"/>
      <c r="D72" s="64"/>
      <c r="Y72" s="37"/>
      <c r="Z72" s="37"/>
    </row>
    <row r="73" spans="3:26">
      <c r="C73"/>
      <c r="D73" s="64"/>
      <c r="Y73" s="37"/>
      <c r="Z73" s="37"/>
    </row>
    <row r="74" spans="3:26">
      <c r="C74"/>
      <c r="D74" s="65"/>
      <c r="Y74" s="37"/>
      <c r="Z74" s="37"/>
    </row>
    <row r="75" spans="3:26">
      <c r="C75"/>
      <c r="D75" s="64"/>
      <c r="Y75" s="37"/>
      <c r="Z75" s="37"/>
    </row>
    <row r="76" spans="3:26">
      <c r="C76"/>
      <c r="D76" s="64"/>
      <c r="Y76" s="37"/>
      <c r="Z76" s="37"/>
    </row>
    <row r="77" spans="3:26">
      <c r="C77"/>
      <c r="D77" s="64"/>
      <c r="Y77" s="37"/>
      <c r="Z77" s="37"/>
    </row>
    <row r="78" spans="3:26">
      <c r="C78"/>
      <c r="D78" s="64"/>
      <c r="Y78" s="37"/>
      <c r="Z78" s="37"/>
    </row>
    <row r="79" spans="3:26">
      <c r="C79"/>
      <c r="D79" s="64"/>
      <c r="Y79" s="37"/>
      <c r="Z79" s="37"/>
    </row>
    <row r="80" spans="3:26">
      <c r="C80"/>
      <c r="D80" s="64"/>
      <c r="Y80" s="37"/>
      <c r="Z80" s="37"/>
    </row>
    <row r="81" spans="3:26">
      <c r="C81"/>
      <c r="D81" s="64"/>
      <c r="Y81" s="37"/>
      <c r="Z81" s="37"/>
    </row>
    <row r="82" spans="3:26">
      <c r="Y82" s="37"/>
      <c r="Z82" s="37"/>
    </row>
    <row r="83" spans="3:26">
      <c r="Y83" s="37"/>
      <c r="Z83" s="37"/>
    </row>
    <row r="84" spans="3:26">
      <c r="Y84" s="37"/>
      <c r="Z84" s="37"/>
    </row>
    <row r="85" spans="3:26">
      <c r="Y85" s="37"/>
      <c r="Z85" s="37"/>
    </row>
    <row r="86" spans="3:26">
      <c r="Y86" s="37"/>
      <c r="Z86" s="37"/>
    </row>
    <row r="87" spans="3:26">
      <c r="Y87" s="37"/>
      <c r="Z87" s="37"/>
    </row>
    <row r="88" spans="3:26">
      <c r="Y88" s="37"/>
      <c r="Z88" s="37"/>
    </row>
    <row r="89" spans="3:26">
      <c r="Y89" s="37"/>
      <c r="Z89" s="37"/>
    </row>
    <row r="90" spans="3:26">
      <c r="Y90" s="37"/>
      <c r="Z90" s="37"/>
    </row>
    <row r="91" spans="3:26">
      <c r="Y91" s="37"/>
      <c r="Z91" s="37"/>
    </row>
    <row r="92" spans="3:26">
      <c r="Y92" s="37"/>
      <c r="Z92" s="37"/>
    </row>
    <row r="93" spans="3:26">
      <c r="Y93" s="37"/>
      <c r="Z93" s="37"/>
    </row>
    <row r="94" spans="3:26">
      <c r="Y94" s="37"/>
      <c r="Z94" s="37"/>
    </row>
    <row r="95" spans="3:26">
      <c r="Y95" s="37"/>
      <c r="Z95" s="37"/>
    </row>
    <row r="96" spans="3:26">
      <c r="Y96" s="37"/>
      <c r="Z96" s="37"/>
    </row>
    <row r="97" spans="25:26">
      <c r="Y97" s="37"/>
      <c r="Z97" s="37"/>
    </row>
    <row r="98" spans="25:26">
      <c r="Y98" s="37"/>
      <c r="Z98" s="37"/>
    </row>
    <row r="99" spans="25:26">
      <c r="Y99" s="37"/>
      <c r="Z99" s="37"/>
    </row>
    <row r="100" spans="25:26">
      <c r="Y100" s="37"/>
      <c r="Z100" s="37"/>
    </row>
    <row r="101" spans="25:26">
      <c r="Y101" s="37"/>
      <c r="Z101" s="37"/>
    </row>
    <row r="102" spans="25:26">
      <c r="Y102" s="37"/>
      <c r="Z102" s="37"/>
    </row>
    <row r="103" spans="25:26">
      <c r="Y103" s="37"/>
      <c r="Z103" s="37"/>
    </row>
    <row r="104" spans="25:26">
      <c r="Y104" s="37"/>
      <c r="Z104" s="37"/>
    </row>
    <row r="105" spans="25:26">
      <c r="Y105" s="37"/>
      <c r="Z105" s="37"/>
    </row>
    <row r="106" spans="25:26">
      <c r="Y106" s="37"/>
      <c r="Z106" s="37"/>
    </row>
    <row r="107" spans="25:26">
      <c r="Y107" s="37"/>
      <c r="Z107" s="37"/>
    </row>
    <row r="108" spans="25:26">
      <c r="Y108" s="37"/>
      <c r="Z108" s="37"/>
    </row>
    <row r="109" spans="25:26">
      <c r="Y109" s="37"/>
      <c r="Z109" s="37"/>
    </row>
    <row r="110" spans="25:26">
      <c r="Y110" s="37"/>
      <c r="Z110" s="37"/>
    </row>
    <row r="111" spans="25:26">
      <c r="Y111" s="37"/>
      <c r="Z111" s="37"/>
    </row>
    <row r="112" spans="25:26">
      <c r="Y112" s="37"/>
      <c r="Z112" s="37"/>
    </row>
    <row r="113" spans="25:26">
      <c r="Y113" s="37"/>
      <c r="Z113" s="37"/>
    </row>
    <row r="114" spans="25:26">
      <c r="Y114" s="37"/>
      <c r="Z114" s="37"/>
    </row>
    <row r="115" spans="25:26">
      <c r="Y115" s="37"/>
      <c r="Z115" s="37"/>
    </row>
    <row r="116" spans="25:26">
      <c r="Y116" s="37"/>
      <c r="Z116" s="37"/>
    </row>
    <row r="117" spans="25:26">
      <c r="Y117" s="37"/>
      <c r="Z117" s="37"/>
    </row>
    <row r="118" spans="25:26">
      <c r="Y118" s="37"/>
      <c r="Z118" s="37"/>
    </row>
    <row r="119" spans="25:26">
      <c r="Y119" s="37"/>
      <c r="Z119" s="37"/>
    </row>
    <row r="120" spans="25:26">
      <c r="Y120" s="37"/>
      <c r="Z120" s="37"/>
    </row>
    <row r="121" spans="25:26">
      <c r="Y121" s="37"/>
      <c r="Z121" s="37"/>
    </row>
    <row r="122" spans="25:26">
      <c r="Y122" s="37"/>
      <c r="Z122" s="37"/>
    </row>
    <row r="123" spans="25:26">
      <c r="Y123" s="37"/>
      <c r="Z123" s="37"/>
    </row>
    <row r="124" spans="25:26">
      <c r="Y124" s="37"/>
      <c r="Z124" s="37"/>
    </row>
    <row r="125" spans="25:26">
      <c r="Y125" s="37"/>
      <c r="Z125" s="37"/>
    </row>
    <row r="126" spans="25:26">
      <c r="Y126" s="37"/>
      <c r="Z126" s="37"/>
    </row>
    <row r="127" spans="25:26">
      <c r="Y127" s="37"/>
      <c r="Z127" s="37"/>
    </row>
    <row r="128" spans="25:26">
      <c r="Y128" s="37"/>
      <c r="Z128" s="37"/>
    </row>
    <row r="129" spans="25:26">
      <c r="Y129" s="37"/>
      <c r="Z129" s="37"/>
    </row>
    <row r="130" spans="25:26">
      <c r="Y130" s="37"/>
      <c r="Z130" s="37"/>
    </row>
    <row r="131" spans="25:26">
      <c r="Y131" s="37"/>
      <c r="Z131" s="37"/>
    </row>
    <row r="132" spans="25:26">
      <c r="Y132" s="37"/>
      <c r="Z132" s="37"/>
    </row>
    <row r="133" spans="25:26">
      <c r="Y133" s="37"/>
      <c r="Z133" s="37"/>
    </row>
    <row r="134" spans="25:26">
      <c r="Y134" s="37"/>
      <c r="Z134" s="37"/>
    </row>
    <row r="135" spans="25:26">
      <c r="Y135" s="37"/>
      <c r="Z135" s="37"/>
    </row>
    <row r="136" spans="25:26">
      <c r="Y136" s="37"/>
      <c r="Z136" s="37"/>
    </row>
    <row r="137" spans="25:26">
      <c r="Y137" s="37"/>
      <c r="Z137" s="37"/>
    </row>
    <row r="138" spans="25:26">
      <c r="Y138" s="37"/>
      <c r="Z138" s="37"/>
    </row>
    <row r="139" spans="25:26">
      <c r="Y139" s="37"/>
      <c r="Z139" s="37"/>
    </row>
    <row r="140" spans="25:26">
      <c r="Y140" s="37"/>
      <c r="Z140" s="37"/>
    </row>
    <row r="141" spans="25:26">
      <c r="Y141" s="37"/>
      <c r="Z141" s="37"/>
    </row>
    <row r="142" spans="25:26">
      <c r="Y142" s="37"/>
      <c r="Z142" s="37"/>
    </row>
    <row r="143" spans="25:26">
      <c r="Y143" s="37"/>
      <c r="Z143" s="37"/>
    </row>
    <row r="144" spans="25:26">
      <c r="Y144" s="37"/>
      <c r="Z144" s="37"/>
    </row>
    <row r="145" spans="25:26">
      <c r="Y145" s="37"/>
      <c r="Z145" s="37"/>
    </row>
    <row r="146" spans="25:26">
      <c r="Y146" s="37"/>
      <c r="Z146" s="37"/>
    </row>
    <row r="147" spans="25:26">
      <c r="Y147" s="37"/>
      <c r="Z147" s="37"/>
    </row>
    <row r="148" spans="25:26">
      <c r="Y148" s="37"/>
      <c r="Z148" s="37"/>
    </row>
    <row r="149" spans="25:26">
      <c r="Y149" s="37"/>
      <c r="Z149" s="37"/>
    </row>
    <row r="150" spans="25:26">
      <c r="Y150" s="37"/>
      <c r="Z150" s="37"/>
    </row>
    <row r="151" spans="25:26">
      <c r="Y151" s="37"/>
      <c r="Z151" s="37"/>
    </row>
    <row r="152" spans="25:26">
      <c r="Y152" s="37"/>
      <c r="Z152" s="37"/>
    </row>
    <row r="153" spans="25:26">
      <c r="Y153" s="37"/>
      <c r="Z153" s="37"/>
    </row>
    <row r="154" spans="25:26">
      <c r="Y154" s="37"/>
      <c r="Z154" s="37"/>
    </row>
    <row r="155" spans="25:26">
      <c r="Y155" s="37"/>
      <c r="Z155" s="37"/>
    </row>
    <row r="156" spans="25:26">
      <c r="Y156" s="37"/>
      <c r="Z156" s="37"/>
    </row>
    <row r="157" spans="25:26">
      <c r="Y157" s="37"/>
      <c r="Z157" s="37"/>
    </row>
    <row r="158" spans="25:26">
      <c r="Y158" s="37"/>
      <c r="Z158" s="37"/>
    </row>
    <row r="159" spans="25:26">
      <c r="Y159" s="37"/>
      <c r="Z159" s="37"/>
    </row>
    <row r="160" spans="25:26">
      <c r="Y160" s="37"/>
      <c r="Z160" s="37"/>
    </row>
    <row r="161" spans="25:26">
      <c r="Y161" s="37"/>
      <c r="Z161" s="37"/>
    </row>
    <row r="162" spans="25:26">
      <c r="Y162" s="37"/>
      <c r="Z162" s="37"/>
    </row>
    <row r="163" spans="25:26">
      <c r="Y163" s="37"/>
      <c r="Z163" s="37"/>
    </row>
    <row r="164" spans="25:26">
      <c r="Y164" s="37"/>
      <c r="Z164" s="37"/>
    </row>
    <row r="165" spans="25:26">
      <c r="Y165" s="37"/>
      <c r="Z165" s="37"/>
    </row>
    <row r="166" spans="25:26">
      <c r="Y166" s="37"/>
      <c r="Z166" s="37"/>
    </row>
    <row r="167" spans="25:26">
      <c r="Y167" s="37"/>
      <c r="Z167" s="37"/>
    </row>
  </sheetData>
  <sortState xmlns:xlrd2="http://schemas.microsoft.com/office/spreadsheetml/2017/richdata2" ref="C12:I36">
    <sortCondition descending="1" ref="E11:E36"/>
  </sortState>
  <mergeCells count="18">
    <mergeCell ref="G3:H3"/>
    <mergeCell ref="J8:K8"/>
    <mergeCell ref="H8:I8"/>
    <mergeCell ref="L8:M8"/>
    <mergeCell ref="V9:W9"/>
    <mergeCell ref="N9:O9"/>
    <mergeCell ref="P9:Q9"/>
    <mergeCell ref="R9:S9"/>
    <mergeCell ref="T9:U9"/>
    <mergeCell ref="F8:G8"/>
    <mergeCell ref="B9:B10"/>
    <mergeCell ref="C9:C10"/>
    <mergeCell ref="D9:D10"/>
    <mergeCell ref="E9:E10"/>
    <mergeCell ref="L9:M9"/>
    <mergeCell ref="F9:G9"/>
    <mergeCell ref="H9:I9"/>
    <mergeCell ref="J9:K9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142"/>
  <sheetViews>
    <sheetView topLeftCell="A4" workbookViewId="0">
      <selection activeCell="G3" sqref="G3:H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9.5546875" style="15" customWidth="1"/>
    <col min="12" max="12" width="10.6640625" style="15" customWidth="1"/>
    <col min="13" max="13" width="10.33203125" style="14" customWidth="1"/>
    <col min="14" max="19" width="8.88671875" style="14"/>
    <col min="20" max="20" width="10.6640625" style="14" customWidth="1"/>
    <col min="21" max="21" width="8.88671875" style="14"/>
    <col min="22" max="23" width="16.5546875" style="14" customWidth="1"/>
    <col min="24" max="25" width="8.88671875" style="14"/>
    <col min="26" max="26" width="44" style="14" customWidth="1"/>
    <col min="27" max="16384" width="8.88671875" style="14"/>
  </cols>
  <sheetData>
    <row r="3" spans="1:27">
      <c r="B3" s="16" t="s">
        <v>611</v>
      </c>
      <c r="F3" s="15" t="s">
        <v>613</v>
      </c>
      <c r="G3" s="118">
        <v>44935</v>
      </c>
      <c r="H3" s="118"/>
      <c r="L3" s="14"/>
    </row>
    <row r="4" spans="1:27">
      <c r="B4" s="17" t="s">
        <v>708</v>
      </c>
      <c r="C4" s="16"/>
      <c r="L4" s="14"/>
    </row>
    <row r="5" spans="1:27">
      <c r="L5" s="14"/>
    </row>
    <row r="6" spans="1:27">
      <c r="C6" s="130"/>
      <c r="D6" s="130"/>
      <c r="E6" s="18"/>
      <c r="L6" s="14"/>
    </row>
    <row r="7" spans="1:27">
      <c r="B7" s="16" t="s">
        <v>155</v>
      </c>
      <c r="L7" s="14"/>
    </row>
    <row r="8" spans="1:27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N8" s="15"/>
      <c r="O8" s="15"/>
      <c r="P8" s="15"/>
      <c r="Q8" s="15"/>
      <c r="R8" s="15"/>
      <c r="S8" s="15"/>
    </row>
    <row r="9" spans="1:27" ht="15" customHeight="1">
      <c r="B9" s="124" t="s">
        <v>1</v>
      </c>
      <c r="C9" s="125" t="s">
        <v>2</v>
      </c>
      <c r="D9" s="125" t="s">
        <v>3</v>
      </c>
      <c r="E9" s="128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26" t="s">
        <v>10</v>
      </c>
      <c r="S9" s="127"/>
      <c r="T9" s="116"/>
      <c r="U9" s="117"/>
      <c r="V9" s="116"/>
      <c r="W9" s="117"/>
      <c r="Z9" s="37"/>
      <c r="AA9" s="37"/>
    </row>
    <row r="10" spans="1:27">
      <c r="B10" s="124"/>
      <c r="C10" s="125"/>
      <c r="D10" s="125"/>
      <c r="E10" s="129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  <c r="V10" s="29" t="s">
        <v>1</v>
      </c>
      <c r="W10" s="19" t="s">
        <v>11</v>
      </c>
      <c r="Z10" s="37"/>
      <c r="AA10" s="37"/>
    </row>
    <row r="11" spans="1:27">
      <c r="B11" s="38">
        <v>1</v>
      </c>
      <c r="C11" s="66" t="s">
        <v>66</v>
      </c>
      <c r="D11" s="31" t="s">
        <v>67</v>
      </c>
      <c r="E11" s="21">
        <f t="shared" ref="E11:E46" si="0">SUM(G11,I11,K11,Q11,M11)</f>
        <v>320.25</v>
      </c>
      <c r="F11" s="21">
        <v>1</v>
      </c>
      <c r="G11" s="30">
        <f t="shared" ref="G11:G46" si="1">IFERROR(VLOOKUP(F11,points,3,FALSE),"")</f>
        <v>270</v>
      </c>
      <c r="H11" s="31">
        <v>4</v>
      </c>
      <c r="I11" s="30">
        <f t="shared" ref="I11:I30" si="2">IFERROR(VLOOKUP(H11,points,2,FALSE),"")</f>
        <v>50.25</v>
      </c>
      <c r="J11" s="21"/>
      <c r="K11" s="30"/>
      <c r="L11" s="31"/>
      <c r="M11" s="30"/>
      <c r="N11" s="31"/>
      <c r="O11" s="31"/>
      <c r="P11" s="31"/>
      <c r="Q11" s="31"/>
      <c r="R11" s="34"/>
      <c r="S11" s="34"/>
      <c r="T11" s="31"/>
      <c r="U11" s="34"/>
      <c r="V11" s="31"/>
      <c r="W11" s="34"/>
      <c r="Z11" s="37"/>
      <c r="AA11" s="37"/>
    </row>
    <row r="12" spans="1:27">
      <c r="B12" s="38">
        <v>2</v>
      </c>
      <c r="C12" s="66" t="s">
        <v>77</v>
      </c>
      <c r="D12" s="31" t="s">
        <v>78</v>
      </c>
      <c r="E12" s="21">
        <f t="shared" si="0"/>
        <v>315</v>
      </c>
      <c r="F12" s="21">
        <v>2</v>
      </c>
      <c r="G12" s="30">
        <f t="shared" si="1"/>
        <v>180</v>
      </c>
      <c r="H12" s="31">
        <v>1</v>
      </c>
      <c r="I12" s="30">
        <f t="shared" si="2"/>
        <v>135</v>
      </c>
      <c r="J12" s="21"/>
      <c r="K12" s="30"/>
      <c r="L12" s="31"/>
      <c r="M12" s="30"/>
      <c r="N12" s="31"/>
      <c r="O12" s="31"/>
      <c r="P12" s="31"/>
      <c r="Q12" s="34"/>
      <c r="R12" s="31"/>
      <c r="S12" s="31"/>
      <c r="T12" s="31"/>
      <c r="U12" s="34"/>
      <c r="V12" s="31"/>
      <c r="W12" s="34"/>
      <c r="Z12" s="37"/>
      <c r="AA12" s="37"/>
    </row>
    <row r="13" spans="1:27">
      <c r="B13" s="38">
        <v>3</v>
      </c>
      <c r="C13" s="66" t="s">
        <v>68</v>
      </c>
      <c r="D13" s="22" t="s">
        <v>69</v>
      </c>
      <c r="E13" s="21">
        <f t="shared" si="0"/>
        <v>175.5</v>
      </c>
      <c r="F13" s="21">
        <v>3</v>
      </c>
      <c r="G13" s="30">
        <f t="shared" si="1"/>
        <v>135</v>
      </c>
      <c r="H13" s="31">
        <v>5</v>
      </c>
      <c r="I13" s="30">
        <f t="shared" si="2"/>
        <v>40.5</v>
      </c>
      <c r="J13" s="21"/>
      <c r="K13" s="30"/>
      <c r="L13" s="92"/>
      <c r="M13" s="30"/>
      <c r="N13" s="31"/>
      <c r="O13" s="31"/>
      <c r="P13" s="31"/>
      <c r="Q13" s="34"/>
      <c r="R13" s="31"/>
      <c r="S13" s="31"/>
      <c r="T13" s="31"/>
      <c r="U13" s="34"/>
      <c r="V13" s="31"/>
      <c r="W13" s="34"/>
      <c r="Z13" s="37"/>
      <c r="AA13" s="37"/>
    </row>
    <row r="14" spans="1:27">
      <c r="B14" s="38">
        <v>4</v>
      </c>
      <c r="C14" s="66" t="s">
        <v>71</v>
      </c>
      <c r="D14" s="21" t="s">
        <v>72</v>
      </c>
      <c r="E14" s="21">
        <f t="shared" si="0"/>
        <v>104.5</v>
      </c>
      <c r="F14" s="79">
        <v>4</v>
      </c>
      <c r="G14" s="30">
        <f t="shared" si="1"/>
        <v>100.5</v>
      </c>
      <c r="H14" s="31">
        <v>49</v>
      </c>
      <c r="I14" s="30">
        <f t="shared" si="2"/>
        <v>4</v>
      </c>
      <c r="J14" s="21"/>
      <c r="K14" s="30"/>
      <c r="L14" s="31"/>
      <c r="M14" s="30"/>
      <c r="N14" s="31"/>
      <c r="O14" s="31"/>
      <c r="P14" s="31"/>
      <c r="Q14" s="34"/>
      <c r="R14" s="31"/>
      <c r="S14" s="31"/>
      <c r="T14" s="31"/>
      <c r="U14" s="34"/>
      <c r="V14" s="31"/>
      <c r="W14" s="34"/>
      <c r="Z14" s="37"/>
      <c r="AA14" s="37"/>
    </row>
    <row r="15" spans="1:27">
      <c r="B15" s="38">
        <v>5</v>
      </c>
      <c r="C15" s="66" t="s">
        <v>73</v>
      </c>
      <c r="D15" s="31" t="s">
        <v>74</v>
      </c>
      <c r="E15" s="21">
        <f t="shared" si="0"/>
        <v>89.75</v>
      </c>
      <c r="F15" s="21">
        <v>5</v>
      </c>
      <c r="G15" s="30">
        <f t="shared" si="1"/>
        <v>81</v>
      </c>
      <c r="H15" s="31">
        <v>21</v>
      </c>
      <c r="I15" s="30">
        <f t="shared" si="2"/>
        <v>8.75</v>
      </c>
      <c r="J15" s="21"/>
      <c r="K15" s="30"/>
      <c r="L15" s="31"/>
      <c r="M15" s="30"/>
      <c r="N15" s="31"/>
      <c r="O15" s="31"/>
      <c r="P15" s="31"/>
      <c r="Q15" s="34"/>
      <c r="R15" s="31"/>
      <c r="S15" s="31"/>
      <c r="T15" s="31"/>
      <c r="U15" s="34"/>
      <c r="V15" s="31"/>
      <c r="W15" s="34"/>
      <c r="Z15" s="37"/>
      <c r="AA15" s="37"/>
    </row>
    <row r="16" spans="1:27">
      <c r="A16" s="23"/>
      <c r="B16" s="38">
        <v>6</v>
      </c>
      <c r="C16" s="66" t="s">
        <v>93</v>
      </c>
      <c r="D16" s="61">
        <v>40258</v>
      </c>
      <c r="E16" s="21">
        <f t="shared" si="0"/>
        <v>80.25</v>
      </c>
      <c r="F16" s="21">
        <v>6</v>
      </c>
      <c r="G16" s="30">
        <f t="shared" si="1"/>
        <v>72</v>
      </c>
      <c r="H16" s="31">
        <v>23</v>
      </c>
      <c r="I16" s="30">
        <f t="shared" si="2"/>
        <v>8.25</v>
      </c>
      <c r="J16" s="21"/>
      <c r="K16" s="30"/>
      <c r="L16" s="31"/>
      <c r="M16" s="35"/>
      <c r="N16" s="31"/>
      <c r="O16" s="31"/>
      <c r="P16" s="31"/>
      <c r="Q16" s="34"/>
      <c r="R16" s="31"/>
      <c r="S16" s="31"/>
      <c r="T16" s="31"/>
      <c r="U16" s="34"/>
      <c r="V16" s="31"/>
      <c r="W16" s="34"/>
      <c r="Z16" s="37"/>
      <c r="AA16" s="37"/>
    </row>
    <row r="17" spans="2:27">
      <c r="B17" s="38">
        <v>7</v>
      </c>
      <c r="C17" s="77" t="s">
        <v>75</v>
      </c>
      <c r="D17" s="63" t="s">
        <v>76</v>
      </c>
      <c r="E17" s="21">
        <f t="shared" si="0"/>
        <v>68.5</v>
      </c>
      <c r="F17" s="63">
        <v>7</v>
      </c>
      <c r="G17" s="30">
        <f t="shared" si="1"/>
        <v>64.5</v>
      </c>
      <c r="H17" s="31">
        <v>45</v>
      </c>
      <c r="I17" s="30">
        <f t="shared" si="2"/>
        <v>4</v>
      </c>
      <c r="J17" s="63"/>
      <c r="K17" s="58"/>
      <c r="L17" s="31"/>
      <c r="M17" s="30"/>
      <c r="N17" s="31"/>
      <c r="O17" s="31"/>
      <c r="P17" s="31"/>
      <c r="Q17" s="31"/>
      <c r="R17" s="31"/>
      <c r="S17" s="31"/>
      <c r="T17" s="31"/>
      <c r="U17" s="34"/>
      <c r="V17" s="31"/>
      <c r="W17" s="34"/>
      <c r="Z17" s="37"/>
      <c r="AA17" s="37"/>
    </row>
    <row r="18" spans="2:27">
      <c r="B18" s="38">
        <v>8</v>
      </c>
      <c r="C18" s="66" t="s">
        <v>57</v>
      </c>
      <c r="D18" s="21" t="s">
        <v>70</v>
      </c>
      <c r="E18" s="21">
        <f t="shared" si="0"/>
        <v>56</v>
      </c>
      <c r="F18" s="79">
        <v>8</v>
      </c>
      <c r="G18" s="30">
        <f t="shared" si="1"/>
        <v>54</v>
      </c>
      <c r="H18" s="31">
        <v>65</v>
      </c>
      <c r="I18" s="30">
        <f t="shared" si="2"/>
        <v>2</v>
      </c>
      <c r="J18" s="21"/>
      <c r="K18" s="30"/>
      <c r="L18" s="31"/>
      <c r="M18" s="30"/>
      <c r="N18" s="31"/>
      <c r="O18" s="31"/>
      <c r="P18" s="31"/>
      <c r="Q18" s="31"/>
      <c r="R18" s="31"/>
      <c r="S18" s="31"/>
      <c r="T18" s="31"/>
      <c r="U18" s="34"/>
      <c r="V18" s="31"/>
      <c r="W18" s="34"/>
      <c r="Z18" s="37"/>
      <c r="AA18" s="37"/>
    </row>
    <row r="19" spans="2:27">
      <c r="B19" s="38">
        <v>9</v>
      </c>
      <c r="C19" s="66" t="s">
        <v>45</v>
      </c>
      <c r="D19" s="31" t="s">
        <v>79</v>
      </c>
      <c r="E19" s="21">
        <f t="shared" si="0"/>
        <v>49</v>
      </c>
      <c r="F19" s="21">
        <v>9</v>
      </c>
      <c r="G19" s="30">
        <f t="shared" si="1"/>
        <v>45</v>
      </c>
      <c r="H19" s="31">
        <v>33</v>
      </c>
      <c r="I19" s="30">
        <f t="shared" si="2"/>
        <v>4</v>
      </c>
      <c r="J19" s="21"/>
      <c r="K19" s="30"/>
      <c r="L19" s="31"/>
      <c r="M19" s="30"/>
      <c r="N19" s="31"/>
      <c r="O19" s="31"/>
      <c r="P19" s="31"/>
      <c r="Q19" s="34"/>
      <c r="R19" s="31"/>
      <c r="S19" s="31"/>
      <c r="T19" s="31"/>
      <c r="U19" s="34"/>
      <c r="V19" s="31"/>
      <c r="W19" s="34"/>
      <c r="Z19" s="37"/>
      <c r="AA19" s="37"/>
    </row>
    <row r="20" spans="2:27">
      <c r="B20" s="38">
        <v>10</v>
      </c>
      <c r="C20" s="66" t="s">
        <v>80</v>
      </c>
      <c r="D20" s="31" t="s">
        <v>81</v>
      </c>
      <c r="E20" s="21">
        <f t="shared" si="0"/>
        <v>48</v>
      </c>
      <c r="F20" s="21">
        <v>11</v>
      </c>
      <c r="G20" s="30">
        <f t="shared" si="1"/>
        <v>37.5</v>
      </c>
      <c r="H20" s="31">
        <v>18</v>
      </c>
      <c r="I20" s="30">
        <f t="shared" si="2"/>
        <v>10.5</v>
      </c>
      <c r="J20" s="21"/>
      <c r="K20" s="30"/>
      <c r="L20" s="31"/>
      <c r="M20" s="30"/>
      <c r="N20" s="31"/>
      <c r="O20" s="31"/>
      <c r="P20" s="31"/>
      <c r="Q20" s="34"/>
      <c r="R20" s="31"/>
      <c r="S20" s="31"/>
      <c r="T20" s="31"/>
      <c r="U20" s="34"/>
      <c r="V20" s="31"/>
      <c r="W20" s="34"/>
      <c r="Z20" s="37"/>
      <c r="AA20" s="37"/>
    </row>
    <row r="21" spans="2:27">
      <c r="B21" s="38">
        <v>11</v>
      </c>
      <c r="C21" s="49" t="s">
        <v>104</v>
      </c>
      <c r="D21" s="47" t="s">
        <v>105</v>
      </c>
      <c r="E21" s="21">
        <f t="shared" si="0"/>
        <v>43</v>
      </c>
      <c r="F21" s="21">
        <v>10</v>
      </c>
      <c r="G21" s="30">
        <f t="shared" si="1"/>
        <v>39</v>
      </c>
      <c r="H21" s="31">
        <v>33</v>
      </c>
      <c r="I21" s="30">
        <f t="shared" si="2"/>
        <v>4</v>
      </c>
      <c r="J21" s="21"/>
      <c r="K21" s="30"/>
      <c r="L21" s="31"/>
      <c r="M21" s="30"/>
      <c r="N21" s="31"/>
      <c r="O21" s="31"/>
      <c r="P21" s="31"/>
      <c r="Q21" s="34"/>
      <c r="R21" s="31"/>
      <c r="S21" s="31"/>
      <c r="T21" s="31"/>
      <c r="U21" s="34"/>
      <c r="V21" s="31"/>
      <c r="W21" s="34"/>
      <c r="Z21" s="37"/>
      <c r="AA21" s="37"/>
    </row>
    <row r="22" spans="2:27">
      <c r="B22" s="38">
        <v>12</v>
      </c>
      <c r="C22" s="107" t="s">
        <v>120</v>
      </c>
      <c r="D22" s="76">
        <v>40836</v>
      </c>
      <c r="E22" s="21">
        <f t="shared" si="0"/>
        <v>40</v>
      </c>
      <c r="F22" s="21">
        <v>12</v>
      </c>
      <c r="G22" s="30">
        <f t="shared" si="1"/>
        <v>36</v>
      </c>
      <c r="H22" s="31">
        <v>41</v>
      </c>
      <c r="I22" s="30">
        <f t="shared" si="2"/>
        <v>4</v>
      </c>
      <c r="J22" s="21"/>
      <c r="K22" s="30"/>
      <c r="L22" s="31"/>
      <c r="M22" s="30"/>
      <c r="N22" s="31"/>
      <c r="O22" s="31"/>
      <c r="P22" s="31"/>
      <c r="Q22" s="34"/>
      <c r="R22" s="31"/>
      <c r="S22" s="31"/>
      <c r="T22" s="31"/>
      <c r="U22" s="34"/>
      <c r="V22" s="31"/>
      <c r="W22" s="34"/>
      <c r="Z22" s="37"/>
      <c r="AA22" s="37"/>
    </row>
    <row r="23" spans="2:27">
      <c r="B23" s="38">
        <v>13</v>
      </c>
      <c r="C23" s="66" t="s">
        <v>50</v>
      </c>
      <c r="D23" s="21" t="s">
        <v>83</v>
      </c>
      <c r="E23" s="21">
        <f t="shared" si="0"/>
        <v>38.5</v>
      </c>
      <c r="F23" s="21">
        <v>13</v>
      </c>
      <c r="G23" s="30">
        <f t="shared" si="1"/>
        <v>34.5</v>
      </c>
      <c r="H23" s="31">
        <v>37</v>
      </c>
      <c r="I23" s="30">
        <f t="shared" si="2"/>
        <v>4</v>
      </c>
      <c r="J23" s="21"/>
      <c r="K23" s="30"/>
      <c r="L23" s="31"/>
      <c r="M23" s="30"/>
      <c r="N23" s="31"/>
      <c r="O23" s="31"/>
      <c r="P23" s="31"/>
      <c r="Q23" s="34"/>
      <c r="R23" s="31"/>
      <c r="S23" s="31"/>
      <c r="T23" s="31"/>
      <c r="U23" s="34"/>
      <c r="V23" s="31"/>
      <c r="W23" s="34"/>
      <c r="Z23" s="37"/>
      <c r="AA23" s="37"/>
    </row>
    <row r="24" spans="2:27">
      <c r="B24" s="38">
        <v>14</v>
      </c>
      <c r="C24" s="66" t="s">
        <v>96</v>
      </c>
      <c r="D24" s="45">
        <v>40538</v>
      </c>
      <c r="E24" s="21">
        <f t="shared" si="0"/>
        <v>35</v>
      </c>
      <c r="F24" s="21">
        <v>14</v>
      </c>
      <c r="G24" s="30">
        <f t="shared" si="1"/>
        <v>33</v>
      </c>
      <c r="H24" s="31">
        <v>93</v>
      </c>
      <c r="I24" s="30">
        <f t="shared" si="2"/>
        <v>2</v>
      </c>
      <c r="J24" s="21"/>
      <c r="K24" s="30"/>
      <c r="L24" s="31"/>
      <c r="M24" s="30"/>
      <c r="N24" s="31"/>
      <c r="O24" s="31"/>
      <c r="P24" s="31"/>
      <c r="Q24" s="34"/>
      <c r="R24" s="31"/>
      <c r="S24" s="31"/>
      <c r="T24" s="31"/>
      <c r="U24" s="34"/>
      <c r="V24" s="31"/>
      <c r="W24" s="34"/>
      <c r="Z24" s="37"/>
      <c r="AA24" s="37"/>
    </row>
    <row r="25" spans="2:27">
      <c r="B25" s="38">
        <v>15</v>
      </c>
      <c r="C25" s="66" t="s">
        <v>94</v>
      </c>
      <c r="D25" s="45">
        <v>40723</v>
      </c>
      <c r="E25" s="21">
        <f t="shared" si="0"/>
        <v>33.5</v>
      </c>
      <c r="F25" s="21">
        <v>15</v>
      </c>
      <c r="G25" s="30">
        <f t="shared" si="1"/>
        <v>31.5</v>
      </c>
      <c r="H25" s="31">
        <v>81</v>
      </c>
      <c r="I25" s="30">
        <f t="shared" si="2"/>
        <v>2</v>
      </c>
      <c r="J25" s="21"/>
      <c r="K25" s="30"/>
      <c r="L25" s="31"/>
      <c r="M25" s="30"/>
      <c r="N25" s="31"/>
      <c r="O25" s="31"/>
      <c r="P25" s="31"/>
      <c r="Q25" s="34"/>
      <c r="R25" s="31"/>
      <c r="S25" s="31"/>
      <c r="T25" s="31"/>
      <c r="U25" s="34"/>
      <c r="V25" s="31"/>
      <c r="W25" s="34"/>
      <c r="Z25" s="37"/>
      <c r="AA25" s="37"/>
    </row>
    <row r="26" spans="2:27">
      <c r="B26" s="38">
        <v>16</v>
      </c>
      <c r="C26" s="66" t="s">
        <v>54</v>
      </c>
      <c r="D26" s="45">
        <v>40647</v>
      </c>
      <c r="E26" s="21">
        <f t="shared" si="0"/>
        <v>32.5</v>
      </c>
      <c r="F26" s="21">
        <v>16</v>
      </c>
      <c r="G26" s="30">
        <f t="shared" si="1"/>
        <v>28.5</v>
      </c>
      <c r="H26" s="31">
        <v>57</v>
      </c>
      <c r="I26" s="30">
        <f t="shared" si="2"/>
        <v>4</v>
      </c>
      <c r="J26" s="21"/>
      <c r="K26" s="30"/>
      <c r="L26" s="31"/>
      <c r="M26" s="30"/>
      <c r="N26" s="31"/>
      <c r="O26" s="31"/>
      <c r="P26" s="31"/>
      <c r="Q26" s="34"/>
      <c r="R26" s="31"/>
      <c r="S26" s="31"/>
      <c r="T26" s="31"/>
      <c r="U26" s="34"/>
      <c r="V26" s="31"/>
      <c r="W26" s="34"/>
      <c r="Z26" s="37"/>
      <c r="AA26" s="37"/>
    </row>
    <row r="27" spans="2:27">
      <c r="B27" s="38">
        <v>17</v>
      </c>
      <c r="C27" s="46" t="s">
        <v>91</v>
      </c>
      <c r="D27" s="22" t="s">
        <v>92</v>
      </c>
      <c r="E27" s="21">
        <f t="shared" si="0"/>
        <v>24.5</v>
      </c>
      <c r="F27" s="21">
        <v>17</v>
      </c>
      <c r="G27" s="30">
        <f t="shared" si="1"/>
        <v>22.5</v>
      </c>
      <c r="H27" s="31">
        <v>85</v>
      </c>
      <c r="I27" s="30">
        <f t="shared" si="2"/>
        <v>2</v>
      </c>
      <c r="J27" s="21"/>
      <c r="K27" s="30"/>
      <c r="L27" s="31"/>
      <c r="M27" s="30"/>
      <c r="N27" s="31"/>
      <c r="O27" s="31"/>
      <c r="P27" s="31"/>
      <c r="Q27" s="34"/>
      <c r="R27" s="31"/>
      <c r="S27" s="31"/>
      <c r="T27" s="31"/>
      <c r="U27" s="34"/>
      <c r="V27" s="31"/>
      <c r="W27" s="34"/>
      <c r="Z27" s="37"/>
      <c r="AA27" s="37"/>
    </row>
    <row r="28" spans="2:27">
      <c r="B28" s="38">
        <v>18</v>
      </c>
      <c r="C28" s="66" t="s">
        <v>59</v>
      </c>
      <c r="D28" s="31" t="s">
        <v>87</v>
      </c>
      <c r="E28" s="21">
        <f t="shared" si="0"/>
        <v>23</v>
      </c>
      <c r="F28" s="21">
        <v>18</v>
      </c>
      <c r="G28" s="30">
        <f t="shared" si="1"/>
        <v>21</v>
      </c>
      <c r="H28" s="31">
        <v>97</v>
      </c>
      <c r="I28" s="30">
        <f t="shared" si="2"/>
        <v>2</v>
      </c>
      <c r="J28" s="21"/>
      <c r="K28" s="30"/>
      <c r="L28" s="31"/>
      <c r="M28" s="30"/>
      <c r="N28" s="31"/>
      <c r="O28" s="31"/>
      <c r="P28" s="31"/>
      <c r="Q28" s="34"/>
      <c r="R28" s="31"/>
      <c r="S28" s="31"/>
      <c r="T28" s="31"/>
      <c r="U28" s="34"/>
      <c r="V28" s="31"/>
      <c r="W28" s="34"/>
      <c r="Z28" s="37"/>
      <c r="AA28" s="37"/>
    </row>
    <row r="29" spans="2:27">
      <c r="B29" s="38">
        <v>19</v>
      </c>
      <c r="C29" s="66" t="s">
        <v>58</v>
      </c>
      <c r="D29" s="31" t="s">
        <v>86</v>
      </c>
      <c r="E29" s="21">
        <f t="shared" si="0"/>
        <v>21.5</v>
      </c>
      <c r="F29" s="79">
        <v>21</v>
      </c>
      <c r="G29" s="30">
        <f t="shared" si="1"/>
        <v>17.5</v>
      </c>
      <c r="H29" s="31">
        <v>57</v>
      </c>
      <c r="I29" s="30">
        <f t="shared" si="2"/>
        <v>4</v>
      </c>
      <c r="J29" s="21"/>
      <c r="K29" s="30"/>
      <c r="L29" s="31"/>
      <c r="M29" s="30"/>
      <c r="N29" s="31"/>
      <c r="O29" s="31"/>
      <c r="P29" s="31"/>
      <c r="Q29" s="34"/>
      <c r="R29" s="31"/>
      <c r="S29" s="31"/>
      <c r="T29" s="31"/>
      <c r="U29" s="34"/>
      <c r="V29" s="31"/>
      <c r="W29" s="34"/>
      <c r="Z29" s="37"/>
      <c r="AA29" s="37"/>
    </row>
    <row r="30" spans="2:27">
      <c r="B30" s="38">
        <v>20</v>
      </c>
      <c r="C30" s="66" t="s">
        <v>88</v>
      </c>
      <c r="D30" s="21" t="s">
        <v>89</v>
      </c>
      <c r="E30" s="21">
        <f t="shared" si="0"/>
        <v>20</v>
      </c>
      <c r="F30" s="21">
        <v>20</v>
      </c>
      <c r="G30" s="30">
        <f t="shared" si="1"/>
        <v>18</v>
      </c>
      <c r="H30" s="31">
        <v>73</v>
      </c>
      <c r="I30" s="30">
        <f t="shared" si="2"/>
        <v>2</v>
      </c>
      <c r="J30" s="21"/>
      <c r="K30" s="30"/>
      <c r="L30" s="31"/>
      <c r="M30" s="30"/>
      <c r="N30" s="31"/>
      <c r="O30" s="31"/>
      <c r="P30" s="31"/>
      <c r="Q30" s="34"/>
      <c r="R30" s="31"/>
      <c r="S30" s="31"/>
      <c r="T30" s="31"/>
      <c r="U30" s="34"/>
      <c r="V30" s="31"/>
      <c r="W30" s="34"/>
      <c r="Z30" s="37"/>
      <c r="AA30" s="37"/>
    </row>
    <row r="31" spans="2:27">
      <c r="B31" s="38">
        <v>21</v>
      </c>
      <c r="C31" s="66" t="s">
        <v>51</v>
      </c>
      <c r="D31" s="21" t="s">
        <v>82</v>
      </c>
      <c r="E31" s="21">
        <f t="shared" si="0"/>
        <v>19.5</v>
      </c>
      <c r="F31" s="21">
        <v>19</v>
      </c>
      <c r="G31" s="30">
        <f t="shared" si="1"/>
        <v>19.5</v>
      </c>
      <c r="H31" s="31" t="s">
        <v>15</v>
      </c>
      <c r="I31" s="30"/>
      <c r="J31" s="21"/>
      <c r="K31" s="30"/>
      <c r="L31" s="31"/>
      <c r="M31" s="30"/>
      <c r="N31" s="31"/>
      <c r="O31" s="31"/>
      <c r="P31" s="31"/>
      <c r="Q31" s="34"/>
      <c r="R31" s="31"/>
      <c r="S31" s="31"/>
      <c r="T31" s="31"/>
      <c r="U31" s="34"/>
      <c r="V31" s="31"/>
      <c r="W31" s="34"/>
      <c r="Z31" s="37"/>
      <c r="AA31" s="37"/>
    </row>
    <row r="32" spans="2:27">
      <c r="B32" s="38">
        <v>22</v>
      </c>
      <c r="C32" s="66" t="s">
        <v>95</v>
      </c>
      <c r="D32" s="45">
        <v>40751</v>
      </c>
      <c r="E32" s="21">
        <f t="shared" si="0"/>
        <v>19</v>
      </c>
      <c r="F32" s="21">
        <v>22</v>
      </c>
      <c r="G32" s="30">
        <f t="shared" si="1"/>
        <v>17</v>
      </c>
      <c r="H32" s="31">
        <v>109</v>
      </c>
      <c r="I32" s="30">
        <f t="shared" ref="I32:I39" si="3">IFERROR(VLOOKUP(H32,points,2,FALSE),"")</f>
        <v>2</v>
      </c>
      <c r="J32" s="21"/>
      <c r="K32" s="30"/>
      <c r="L32" s="31"/>
      <c r="M32" s="30"/>
      <c r="N32" s="31"/>
      <c r="O32" s="31"/>
      <c r="P32" s="31"/>
      <c r="Q32" s="34"/>
      <c r="R32" s="31"/>
      <c r="S32" s="31"/>
      <c r="T32" s="31"/>
      <c r="U32" s="34"/>
      <c r="V32" s="31"/>
      <c r="W32" s="34"/>
      <c r="Z32" s="37"/>
      <c r="AA32" s="37"/>
    </row>
    <row r="33" spans="1:27">
      <c r="B33" s="38">
        <v>23</v>
      </c>
      <c r="C33" s="66" t="s">
        <v>60</v>
      </c>
      <c r="D33" s="31" t="s">
        <v>90</v>
      </c>
      <c r="E33" s="21">
        <f t="shared" si="0"/>
        <v>18.5</v>
      </c>
      <c r="F33" s="79">
        <v>23</v>
      </c>
      <c r="G33" s="30">
        <f t="shared" si="1"/>
        <v>16.5</v>
      </c>
      <c r="H33" s="31">
        <v>89</v>
      </c>
      <c r="I33" s="30">
        <f t="shared" si="3"/>
        <v>2</v>
      </c>
      <c r="J33" s="21"/>
      <c r="K33" s="30"/>
      <c r="L33" s="31"/>
      <c r="M33" s="30"/>
      <c r="N33" s="31"/>
      <c r="O33" s="31"/>
      <c r="P33" s="31"/>
      <c r="Q33" s="34"/>
      <c r="R33" s="31"/>
      <c r="S33" s="31"/>
      <c r="T33" s="31"/>
      <c r="U33" s="34"/>
      <c r="V33" s="31"/>
      <c r="W33" s="34"/>
      <c r="Z33" s="37"/>
      <c r="AA33" s="37"/>
    </row>
    <row r="34" spans="1:27">
      <c r="B34" s="38">
        <v>24</v>
      </c>
      <c r="C34" s="44" t="s">
        <v>682</v>
      </c>
      <c r="D34" s="75" t="s">
        <v>687</v>
      </c>
      <c r="E34" s="21">
        <f t="shared" si="0"/>
        <v>18</v>
      </c>
      <c r="F34" s="21">
        <v>24</v>
      </c>
      <c r="G34" s="30">
        <f t="shared" si="1"/>
        <v>16</v>
      </c>
      <c r="H34" s="31">
        <v>121</v>
      </c>
      <c r="I34" s="30">
        <f t="shared" si="3"/>
        <v>2</v>
      </c>
      <c r="J34" s="21"/>
      <c r="K34" s="30"/>
      <c r="L34" s="31"/>
      <c r="M34" s="30"/>
      <c r="N34" s="31"/>
      <c r="O34" s="31"/>
      <c r="P34" s="31"/>
      <c r="Q34" s="34"/>
      <c r="R34" s="31"/>
      <c r="S34" s="31"/>
      <c r="T34" s="31"/>
      <c r="U34" s="34"/>
      <c r="V34" s="31"/>
      <c r="W34" s="34"/>
      <c r="Z34" s="37"/>
      <c r="AA34" s="37"/>
    </row>
    <row r="35" spans="1:27">
      <c r="B35" s="38">
        <v>25</v>
      </c>
      <c r="C35" s="46" t="s">
        <v>108</v>
      </c>
      <c r="D35" s="47" t="s">
        <v>109</v>
      </c>
      <c r="E35" s="21">
        <f t="shared" si="0"/>
        <v>17</v>
      </c>
      <c r="F35" s="21">
        <v>26</v>
      </c>
      <c r="G35" s="30">
        <f t="shared" si="1"/>
        <v>15</v>
      </c>
      <c r="H35" s="31">
        <v>97</v>
      </c>
      <c r="I35" s="30">
        <f t="shared" si="3"/>
        <v>2</v>
      </c>
      <c r="J35" s="21"/>
      <c r="K35" s="30"/>
      <c r="L35" s="31"/>
      <c r="M35" s="30"/>
      <c r="N35" s="69"/>
      <c r="O35" s="36"/>
      <c r="P35" s="36"/>
      <c r="Q35" s="36"/>
      <c r="R35" s="36"/>
      <c r="S35" s="36"/>
      <c r="T35" s="36"/>
      <c r="U35" s="36"/>
      <c r="V35" s="36"/>
      <c r="W35" s="36"/>
      <c r="Z35" s="37"/>
      <c r="AA35" s="37"/>
    </row>
    <row r="36" spans="1:27">
      <c r="A36" s="23"/>
      <c r="B36" s="38">
        <v>26</v>
      </c>
      <c r="C36" s="46" t="s">
        <v>635</v>
      </c>
      <c r="D36" s="73">
        <v>40777</v>
      </c>
      <c r="E36" s="21">
        <f t="shared" si="0"/>
        <v>16</v>
      </c>
      <c r="F36" s="21">
        <v>28</v>
      </c>
      <c r="G36" s="30">
        <f t="shared" si="1"/>
        <v>14</v>
      </c>
      <c r="H36" s="31">
        <v>93</v>
      </c>
      <c r="I36" s="30">
        <f t="shared" si="3"/>
        <v>2</v>
      </c>
      <c r="J36" s="21"/>
      <c r="K36" s="30"/>
      <c r="L36" s="31"/>
      <c r="M36" s="30"/>
      <c r="N36" s="29"/>
      <c r="O36" s="19"/>
      <c r="P36" s="29"/>
      <c r="Q36" s="19"/>
      <c r="R36" s="29"/>
      <c r="S36" s="19"/>
      <c r="T36" s="29"/>
      <c r="U36" s="19"/>
      <c r="V36" s="29"/>
      <c r="W36" s="19"/>
      <c r="Y36" s="37"/>
      <c r="Z36" s="37"/>
    </row>
    <row r="37" spans="1:27">
      <c r="A37" s="23"/>
      <c r="B37" s="38">
        <v>27</v>
      </c>
      <c r="C37" s="66" t="s">
        <v>99</v>
      </c>
      <c r="D37" s="61">
        <v>40182</v>
      </c>
      <c r="E37" s="21">
        <f t="shared" si="0"/>
        <v>15.5</v>
      </c>
      <c r="F37" s="21">
        <v>25</v>
      </c>
      <c r="G37" s="30">
        <f t="shared" si="1"/>
        <v>15.5</v>
      </c>
      <c r="H37" s="31"/>
      <c r="I37" s="30" t="str">
        <f t="shared" si="3"/>
        <v/>
      </c>
      <c r="J37" s="21"/>
      <c r="K37" s="30"/>
      <c r="L37" s="31"/>
      <c r="M37" s="30"/>
      <c r="N37" s="31"/>
      <c r="O37" s="31"/>
      <c r="P37" s="31"/>
      <c r="Q37" s="34"/>
      <c r="R37" s="31"/>
      <c r="S37" s="31"/>
      <c r="T37" s="31"/>
      <c r="U37" s="34"/>
      <c r="V37" s="31"/>
      <c r="W37" s="34"/>
      <c r="Y37" s="37"/>
      <c r="Z37" s="37"/>
    </row>
    <row r="38" spans="1:27">
      <c r="A38" s="23"/>
      <c r="B38" s="38">
        <v>27</v>
      </c>
      <c r="C38" s="46" t="s">
        <v>121</v>
      </c>
      <c r="D38" s="54" t="s">
        <v>122</v>
      </c>
      <c r="E38" s="21">
        <f t="shared" si="0"/>
        <v>15.5</v>
      </c>
      <c r="F38" s="21">
        <v>29</v>
      </c>
      <c r="G38" s="30">
        <f t="shared" si="1"/>
        <v>13.5</v>
      </c>
      <c r="H38" s="31">
        <v>113</v>
      </c>
      <c r="I38" s="30">
        <f t="shared" si="3"/>
        <v>2</v>
      </c>
      <c r="J38" s="21"/>
      <c r="K38" s="30"/>
      <c r="L38" s="31"/>
      <c r="M38" s="30"/>
      <c r="N38" s="31"/>
      <c r="O38" s="31"/>
      <c r="P38" s="31"/>
      <c r="Q38" s="31"/>
      <c r="R38" s="31"/>
      <c r="S38" s="31"/>
      <c r="T38" s="31"/>
      <c r="U38" s="31"/>
      <c r="V38" s="36"/>
      <c r="W38" s="36"/>
      <c r="Y38" s="37"/>
      <c r="Z38" s="37"/>
    </row>
    <row r="39" spans="1:27">
      <c r="A39" s="23"/>
      <c r="B39" s="38">
        <v>29</v>
      </c>
      <c r="C39" s="66" t="s">
        <v>634</v>
      </c>
      <c r="D39" s="61">
        <v>40499</v>
      </c>
      <c r="E39" s="21">
        <f t="shared" si="0"/>
        <v>14.5</v>
      </c>
      <c r="F39" s="21">
        <v>27</v>
      </c>
      <c r="G39" s="30">
        <f t="shared" si="1"/>
        <v>14.5</v>
      </c>
      <c r="H39" s="31"/>
      <c r="I39" s="30" t="str">
        <f t="shared" si="3"/>
        <v/>
      </c>
      <c r="J39" s="21"/>
      <c r="K39" s="30"/>
      <c r="L39" s="31"/>
      <c r="M39" s="30"/>
      <c r="N39" s="31"/>
      <c r="O39" s="31"/>
      <c r="P39" s="31"/>
      <c r="Q39" s="31"/>
      <c r="R39" s="31"/>
      <c r="S39" s="31"/>
      <c r="T39" s="31"/>
      <c r="U39" s="31"/>
      <c r="V39" s="34"/>
      <c r="W39" s="34"/>
      <c r="Y39" s="37"/>
      <c r="Z39" s="37"/>
    </row>
    <row r="40" spans="1:27">
      <c r="B40" s="38">
        <v>30</v>
      </c>
      <c r="C40" s="108" t="s">
        <v>61</v>
      </c>
      <c r="D40" s="22" t="s">
        <v>102</v>
      </c>
      <c r="E40" s="21">
        <f t="shared" si="0"/>
        <v>13</v>
      </c>
      <c r="F40" s="21">
        <v>30</v>
      </c>
      <c r="G40" s="30">
        <f t="shared" si="1"/>
        <v>13</v>
      </c>
      <c r="H40" s="31" t="s">
        <v>15</v>
      </c>
      <c r="I40" s="30"/>
      <c r="J40" s="21"/>
      <c r="K40" s="30"/>
      <c r="L40" s="31"/>
      <c r="M40" s="30"/>
      <c r="N40" s="31"/>
      <c r="O40" s="31"/>
      <c r="P40" s="31"/>
      <c r="Q40" s="34"/>
      <c r="R40" s="31"/>
      <c r="S40" s="31"/>
      <c r="T40" s="31"/>
      <c r="U40" s="34"/>
      <c r="V40" s="31"/>
      <c r="W40" s="34"/>
      <c r="Y40" s="37"/>
      <c r="Z40" s="37"/>
    </row>
    <row r="41" spans="1:27">
      <c r="A41" s="23"/>
      <c r="B41" s="38">
        <v>31</v>
      </c>
      <c r="C41" s="44" t="s">
        <v>684</v>
      </c>
      <c r="D41" s="75" t="s">
        <v>689</v>
      </c>
      <c r="E41" s="21">
        <f t="shared" si="0"/>
        <v>12.5</v>
      </c>
      <c r="F41" s="21">
        <v>31</v>
      </c>
      <c r="G41" s="30">
        <f t="shared" si="1"/>
        <v>12.5</v>
      </c>
      <c r="H41" s="31" t="s">
        <v>15</v>
      </c>
      <c r="I41" s="30"/>
      <c r="J41" s="21"/>
      <c r="K41" s="30"/>
      <c r="L41" s="31"/>
      <c r="M41" s="30"/>
      <c r="N41" s="31"/>
      <c r="O41" s="36"/>
      <c r="P41" s="36"/>
      <c r="Q41" s="36"/>
      <c r="R41" s="21"/>
      <c r="S41" s="36"/>
      <c r="T41" s="36"/>
      <c r="U41" s="36"/>
      <c r="V41" s="36"/>
      <c r="W41" s="36"/>
      <c r="Y41" s="37"/>
      <c r="Z41" s="37"/>
    </row>
    <row r="42" spans="1:27">
      <c r="A42" s="23"/>
      <c r="B42" s="38">
        <v>32</v>
      </c>
      <c r="C42" s="44" t="s">
        <v>679</v>
      </c>
      <c r="D42" s="75" t="s">
        <v>685</v>
      </c>
      <c r="E42" s="21">
        <f t="shared" si="0"/>
        <v>12</v>
      </c>
      <c r="F42" s="21">
        <v>32</v>
      </c>
      <c r="G42" s="30">
        <f t="shared" si="1"/>
        <v>12</v>
      </c>
      <c r="H42" s="31" t="s">
        <v>15</v>
      </c>
      <c r="I42" s="30"/>
      <c r="J42" s="21"/>
      <c r="K42" s="30"/>
      <c r="L42" s="31"/>
      <c r="M42" s="30"/>
      <c r="N42" s="31"/>
      <c r="O42" s="36"/>
      <c r="P42" s="36"/>
      <c r="Q42" s="36"/>
      <c r="R42" s="21"/>
      <c r="S42" s="36"/>
      <c r="T42" s="36"/>
      <c r="U42" s="36"/>
      <c r="V42" s="36"/>
      <c r="W42" s="36"/>
      <c r="Y42" s="37"/>
      <c r="Z42" s="37"/>
    </row>
    <row r="43" spans="1:27">
      <c r="B43" s="38">
        <v>33</v>
      </c>
      <c r="C43" s="44" t="s">
        <v>683</v>
      </c>
      <c r="D43" s="75" t="s">
        <v>688</v>
      </c>
      <c r="E43" s="21">
        <f t="shared" si="0"/>
        <v>10</v>
      </c>
      <c r="F43" s="21">
        <v>36</v>
      </c>
      <c r="G43" s="30">
        <f t="shared" si="1"/>
        <v>8</v>
      </c>
      <c r="H43" s="31">
        <v>117</v>
      </c>
      <c r="I43" s="30">
        <f>IFERROR(VLOOKUP(H43,points,2,FALSE),"")</f>
        <v>2</v>
      </c>
      <c r="J43" s="21"/>
      <c r="K43" s="30"/>
      <c r="L43" s="31"/>
      <c r="M43" s="30"/>
      <c r="N43" s="36"/>
      <c r="O43" s="36"/>
      <c r="P43" s="36"/>
      <c r="Q43" s="36"/>
      <c r="R43" s="21"/>
      <c r="S43" s="36"/>
      <c r="T43" s="36"/>
      <c r="U43" s="36"/>
      <c r="V43" s="36"/>
      <c r="W43" s="36"/>
      <c r="Y43" s="37"/>
      <c r="Z43" s="37"/>
    </row>
    <row r="44" spans="1:27">
      <c r="B44" s="38">
        <v>33</v>
      </c>
      <c r="C44" s="44" t="s">
        <v>681</v>
      </c>
      <c r="D44" s="75" t="s">
        <v>686</v>
      </c>
      <c r="E44" s="21">
        <f t="shared" si="0"/>
        <v>10</v>
      </c>
      <c r="F44" s="21">
        <v>34</v>
      </c>
      <c r="G44" s="30">
        <f t="shared" si="1"/>
        <v>8</v>
      </c>
      <c r="H44" s="31">
        <v>128</v>
      </c>
      <c r="I44" s="30">
        <f>IFERROR(VLOOKUP(H44,points,2,FALSE),"")</f>
        <v>2</v>
      </c>
      <c r="J44" s="21"/>
      <c r="K44" s="30"/>
      <c r="L44" s="31"/>
      <c r="M44" s="30"/>
      <c r="N44" s="31"/>
      <c r="O44" s="31"/>
      <c r="P44" s="31"/>
      <c r="Q44" s="34"/>
      <c r="R44" s="31"/>
      <c r="S44" s="31"/>
      <c r="T44" s="31"/>
      <c r="U44" s="34"/>
      <c r="V44" s="31"/>
      <c r="W44" s="34"/>
      <c r="Y44" s="37"/>
      <c r="Z44" s="37"/>
    </row>
    <row r="45" spans="1:27">
      <c r="B45" s="38">
        <v>35</v>
      </c>
      <c r="C45" s="44" t="s">
        <v>680</v>
      </c>
      <c r="D45" s="90">
        <v>40235</v>
      </c>
      <c r="E45" s="21">
        <f t="shared" si="0"/>
        <v>8</v>
      </c>
      <c r="F45" s="21">
        <v>35</v>
      </c>
      <c r="G45" s="30">
        <f t="shared" si="1"/>
        <v>8</v>
      </c>
      <c r="H45" s="31" t="s">
        <v>15</v>
      </c>
      <c r="I45" s="30"/>
      <c r="J45" s="21"/>
      <c r="K45" s="30"/>
      <c r="L45" s="31"/>
      <c r="M45" s="30"/>
      <c r="N45" s="31"/>
      <c r="O45" s="31"/>
      <c r="P45" s="31"/>
      <c r="Q45" s="34"/>
      <c r="R45" s="31"/>
      <c r="S45" s="31"/>
      <c r="T45" s="31"/>
      <c r="U45" s="34"/>
      <c r="V45" s="31"/>
      <c r="W45" s="34"/>
      <c r="Y45" s="37"/>
      <c r="Z45" s="37"/>
    </row>
    <row r="46" spans="1:27">
      <c r="B46" s="38">
        <v>35</v>
      </c>
      <c r="C46" s="66" t="s">
        <v>97</v>
      </c>
      <c r="D46" s="31" t="s">
        <v>98</v>
      </c>
      <c r="E46" s="21">
        <f t="shared" si="0"/>
        <v>8</v>
      </c>
      <c r="F46" s="21">
        <v>33</v>
      </c>
      <c r="G46" s="30">
        <f t="shared" si="1"/>
        <v>8</v>
      </c>
      <c r="H46" s="31" t="s">
        <v>15</v>
      </c>
      <c r="I46" s="30"/>
      <c r="J46" s="21"/>
      <c r="K46" s="30"/>
      <c r="L46" s="31"/>
      <c r="M46" s="30"/>
      <c r="N46" s="31"/>
      <c r="O46" s="31"/>
      <c r="P46" s="31"/>
      <c r="Q46" s="34"/>
      <c r="R46" s="31"/>
      <c r="S46" s="31"/>
      <c r="T46" s="31"/>
      <c r="U46" s="34"/>
      <c r="V46" s="31"/>
      <c r="W46" s="34"/>
      <c r="Y46" s="37"/>
      <c r="Z46" s="37"/>
    </row>
    <row r="47" spans="1:27">
      <c r="B47" s="38">
        <v>37</v>
      </c>
      <c r="C47" s="66" t="s">
        <v>84</v>
      </c>
      <c r="D47" s="31" t="s">
        <v>85</v>
      </c>
      <c r="E47" s="21"/>
      <c r="F47" s="21"/>
      <c r="G47" s="30"/>
      <c r="H47" s="31"/>
      <c r="I47" s="30" t="str">
        <f>IFERROR(VLOOKUP(H47,points,2,FALSE),"")</f>
        <v/>
      </c>
      <c r="J47" s="21"/>
      <c r="K47" s="30"/>
      <c r="L47" s="31"/>
      <c r="M47" s="30"/>
      <c r="N47" s="31"/>
      <c r="O47" s="31"/>
      <c r="P47" s="31"/>
      <c r="Q47" s="34"/>
      <c r="R47" s="31"/>
      <c r="S47" s="31"/>
      <c r="T47" s="31"/>
      <c r="U47" s="34"/>
      <c r="V47" s="31"/>
      <c r="W47" s="34"/>
      <c r="Y47" s="37"/>
      <c r="Z47" s="37"/>
    </row>
    <row r="48" spans="1:27">
      <c r="B48" s="38">
        <v>38</v>
      </c>
      <c r="C48" s="46" t="s">
        <v>123</v>
      </c>
      <c r="D48" s="54" t="s">
        <v>124</v>
      </c>
      <c r="E48" s="21"/>
      <c r="F48" s="21"/>
      <c r="G48" s="30"/>
      <c r="H48" s="31" t="s">
        <v>15</v>
      </c>
      <c r="I48" s="30"/>
      <c r="J48" s="21"/>
      <c r="K48" s="30"/>
      <c r="L48" s="31"/>
      <c r="M48" s="30"/>
      <c r="N48" s="31"/>
      <c r="O48" s="31"/>
      <c r="P48" s="31"/>
      <c r="Q48" s="34"/>
      <c r="R48" s="31"/>
      <c r="S48" s="31"/>
      <c r="T48" s="31"/>
      <c r="U48" s="34"/>
      <c r="V48" s="31"/>
      <c r="W48" s="34"/>
      <c r="Y48" s="37"/>
      <c r="Z48" s="37"/>
    </row>
    <row r="49" spans="1:27">
      <c r="B49" s="38">
        <v>39</v>
      </c>
      <c r="C49" s="44" t="s">
        <v>117</v>
      </c>
      <c r="D49" s="22" t="s">
        <v>118</v>
      </c>
      <c r="E49" s="21"/>
      <c r="F49" s="21"/>
      <c r="G49" s="30"/>
      <c r="H49" s="31" t="s">
        <v>15</v>
      </c>
      <c r="I49" s="30"/>
      <c r="J49" s="21"/>
      <c r="K49" s="30"/>
      <c r="L49" s="31"/>
      <c r="M49" s="30"/>
      <c r="N49" s="31"/>
      <c r="O49" s="31"/>
      <c r="P49" s="31"/>
      <c r="Q49" s="34"/>
      <c r="R49" s="31"/>
      <c r="S49" s="31"/>
      <c r="T49" s="31"/>
      <c r="U49" s="34"/>
      <c r="V49" s="31"/>
      <c r="W49" s="34"/>
      <c r="Y49" s="37"/>
      <c r="Z49" s="37"/>
    </row>
    <row r="50" spans="1:27">
      <c r="B50" s="38">
        <v>40</v>
      </c>
      <c r="C50" s="66" t="s">
        <v>103</v>
      </c>
      <c r="D50" s="61">
        <v>40258</v>
      </c>
      <c r="E50" s="21"/>
      <c r="F50" s="21"/>
      <c r="G50" s="30"/>
      <c r="H50" s="31" t="s">
        <v>15</v>
      </c>
      <c r="I50" s="30"/>
      <c r="J50" s="31"/>
      <c r="K50" s="30"/>
      <c r="L50" s="21"/>
      <c r="M50" s="51"/>
      <c r="N50" s="31"/>
      <c r="O50" s="31"/>
      <c r="P50" s="31"/>
      <c r="Q50" s="34"/>
      <c r="R50" s="31"/>
      <c r="S50" s="31"/>
      <c r="T50" s="31"/>
      <c r="U50" s="34"/>
      <c r="V50" s="31"/>
      <c r="W50" s="34"/>
      <c r="Y50" s="37"/>
      <c r="Z50" s="37"/>
    </row>
    <row r="51" spans="1:27" customFormat="1">
      <c r="A51" s="14"/>
      <c r="B51" s="38">
        <v>41</v>
      </c>
      <c r="C51" s="66" t="s">
        <v>106</v>
      </c>
      <c r="D51" s="31" t="s">
        <v>107</v>
      </c>
      <c r="E51" s="21"/>
      <c r="F51" s="21"/>
      <c r="G51" s="30"/>
      <c r="H51" s="31" t="s">
        <v>15</v>
      </c>
      <c r="I51" s="30"/>
      <c r="J51" s="21"/>
      <c r="K51" s="30"/>
      <c r="L51" s="36"/>
      <c r="M51" s="35"/>
      <c r="N51" s="36"/>
      <c r="O51" s="36"/>
      <c r="P51" s="36"/>
      <c r="Q51" s="36"/>
      <c r="R51" s="21"/>
      <c r="S51" s="36"/>
      <c r="T51" s="36"/>
      <c r="U51" s="36"/>
      <c r="V51" s="41"/>
      <c r="W51" s="57"/>
      <c r="X51" s="37"/>
    </row>
    <row r="52" spans="1:27">
      <c r="B52" s="38">
        <v>42</v>
      </c>
      <c r="C52" s="66" t="s">
        <v>101</v>
      </c>
      <c r="D52" s="61">
        <v>40428</v>
      </c>
      <c r="E52" s="21"/>
      <c r="F52" s="21"/>
      <c r="G52" s="30"/>
      <c r="H52" s="31" t="s">
        <v>15</v>
      </c>
      <c r="I52" s="30"/>
      <c r="J52" s="21"/>
      <c r="K52" s="30"/>
      <c r="L52" s="21"/>
      <c r="M52" s="35"/>
      <c r="N52" s="21"/>
      <c r="O52" s="31"/>
      <c r="P52" s="31"/>
      <c r="Q52" s="34"/>
      <c r="R52" s="31"/>
      <c r="S52" s="31"/>
      <c r="T52" s="31"/>
      <c r="U52" s="34"/>
      <c r="V52" s="31"/>
      <c r="W52" s="34"/>
      <c r="Y52" s="37"/>
      <c r="Z52" s="37"/>
    </row>
    <row r="53" spans="1:27">
      <c r="B53" s="38">
        <v>43</v>
      </c>
      <c r="C53" s="46" t="s">
        <v>110</v>
      </c>
      <c r="D53" s="47" t="s">
        <v>111</v>
      </c>
      <c r="E53" s="21"/>
      <c r="F53" s="21"/>
      <c r="G53" s="30"/>
      <c r="H53" s="31" t="s">
        <v>15</v>
      </c>
      <c r="I53" s="30"/>
      <c r="J53" s="21"/>
      <c r="K53" s="30"/>
      <c r="L53" s="21"/>
      <c r="M53" s="35"/>
      <c r="N53" s="21"/>
      <c r="O53" s="31"/>
      <c r="P53" s="31"/>
      <c r="Q53" s="34"/>
      <c r="R53" s="31"/>
      <c r="S53" s="31"/>
      <c r="T53" s="31"/>
      <c r="U53" s="34"/>
      <c r="V53" s="31"/>
      <c r="W53" s="34"/>
      <c r="Y53" s="37"/>
      <c r="Z53" s="37"/>
    </row>
    <row r="54" spans="1:27">
      <c r="B54" s="38">
        <v>44</v>
      </c>
      <c r="C54" s="66" t="s">
        <v>100</v>
      </c>
      <c r="D54" s="61">
        <v>40460</v>
      </c>
      <c r="E54" s="21"/>
      <c r="F54" s="21"/>
      <c r="G54" s="30"/>
      <c r="H54" s="31" t="s">
        <v>15</v>
      </c>
      <c r="I54" s="30"/>
      <c r="J54" s="21"/>
      <c r="K54" s="30"/>
      <c r="L54" s="21"/>
      <c r="M54" s="35"/>
      <c r="N54" s="21"/>
      <c r="O54" s="31"/>
      <c r="P54" s="31"/>
      <c r="Q54" s="34"/>
      <c r="R54" s="31"/>
      <c r="S54" s="31"/>
      <c r="T54" s="31"/>
      <c r="U54" s="34"/>
      <c r="V54" s="31"/>
      <c r="W54" s="34"/>
      <c r="Y54" s="37"/>
      <c r="Z54" s="37"/>
    </row>
    <row r="55" spans="1:27">
      <c r="B55" s="38">
        <v>45</v>
      </c>
      <c r="C55" s="66" t="s">
        <v>112</v>
      </c>
      <c r="D55" s="61">
        <v>40485</v>
      </c>
      <c r="E55" s="21"/>
      <c r="F55" s="21"/>
      <c r="G55" s="30"/>
      <c r="H55" s="31" t="s">
        <v>15</v>
      </c>
      <c r="I55" s="30"/>
      <c r="J55" s="31"/>
      <c r="K55" s="30"/>
      <c r="L55" s="21"/>
      <c r="M55" s="30" t="str">
        <f>IFERROR(VLOOKUP(L55,points,2,FALSE),"")</f>
        <v/>
      </c>
      <c r="N55" s="21"/>
      <c r="O55" s="31"/>
      <c r="P55" s="31"/>
      <c r="Q55" s="34"/>
      <c r="R55" s="31"/>
      <c r="S55" s="31"/>
      <c r="T55" s="31"/>
      <c r="U55" s="34"/>
      <c r="V55" s="31"/>
      <c r="W55" s="34"/>
      <c r="Y55" s="37"/>
      <c r="Z55" s="37"/>
    </row>
    <row r="56" spans="1:27">
      <c r="B56" s="38">
        <v>46</v>
      </c>
      <c r="C56" s="66" t="s">
        <v>113</v>
      </c>
      <c r="D56" s="21" t="s">
        <v>114</v>
      </c>
      <c r="E56" s="21"/>
      <c r="F56" s="21"/>
      <c r="G56" s="30"/>
      <c r="H56" s="31" t="s">
        <v>15</v>
      </c>
      <c r="I56" s="30"/>
      <c r="J56" s="21"/>
      <c r="K56" s="30"/>
      <c r="L56" s="21"/>
      <c r="M56" s="30"/>
      <c r="N56" s="36"/>
      <c r="O56" s="36"/>
      <c r="P56" s="36"/>
      <c r="Q56" s="36"/>
      <c r="R56" s="36"/>
      <c r="S56" s="36"/>
      <c r="T56" s="36"/>
      <c r="U56" s="36"/>
      <c r="V56" s="36"/>
      <c r="W56" s="36"/>
      <c r="Z56" s="37"/>
      <c r="AA56" s="37"/>
    </row>
    <row r="57" spans="1:27">
      <c r="B57" s="38">
        <v>47</v>
      </c>
      <c r="C57" s="46" t="s">
        <v>115</v>
      </c>
      <c r="D57" s="54" t="s">
        <v>116</v>
      </c>
      <c r="E57" s="21"/>
      <c r="F57" s="21"/>
      <c r="G57" s="30"/>
      <c r="H57" s="31" t="s">
        <v>15</v>
      </c>
      <c r="I57" s="30"/>
      <c r="J57" s="21"/>
      <c r="K57" s="30"/>
      <c r="L57" s="21"/>
      <c r="M57" s="30"/>
      <c r="N57" s="36"/>
      <c r="O57" s="36"/>
      <c r="P57" s="36"/>
      <c r="Q57" s="36"/>
      <c r="R57" s="36"/>
      <c r="S57" s="36"/>
      <c r="T57" s="36"/>
      <c r="U57" s="36"/>
      <c r="V57" s="36"/>
      <c r="W57" s="36"/>
      <c r="Z57" s="37"/>
      <c r="AA57" s="37"/>
    </row>
    <row r="58" spans="1:27">
      <c r="B58" s="38">
        <v>48</v>
      </c>
      <c r="C58" s="66" t="s">
        <v>119</v>
      </c>
      <c r="D58" s="45">
        <v>40722</v>
      </c>
      <c r="E58" s="21"/>
      <c r="F58" s="21"/>
      <c r="G58" s="30"/>
      <c r="H58" s="31" t="s">
        <v>15</v>
      </c>
      <c r="I58" s="30"/>
      <c r="J58" s="21"/>
      <c r="K58" s="30"/>
      <c r="L58" s="21"/>
      <c r="M58" s="30"/>
      <c r="N58" s="36"/>
      <c r="O58" s="36"/>
      <c r="P58" s="36"/>
      <c r="Q58" s="36"/>
      <c r="R58" s="36"/>
      <c r="S58" s="36"/>
      <c r="T58" s="36"/>
      <c r="U58" s="36"/>
      <c r="V58" s="36"/>
      <c r="W58" s="36"/>
      <c r="Z58" s="37"/>
      <c r="AA58" s="37"/>
    </row>
    <row r="59" spans="1:27">
      <c r="B59" s="38">
        <v>49</v>
      </c>
      <c r="C59" s="66" t="s">
        <v>63</v>
      </c>
      <c r="D59" s="45">
        <v>40799</v>
      </c>
      <c r="E59" s="21"/>
      <c r="F59" s="21"/>
      <c r="G59" s="30"/>
      <c r="H59" s="31" t="s">
        <v>15</v>
      </c>
      <c r="I59" s="30"/>
      <c r="J59" s="21"/>
      <c r="K59" s="30"/>
      <c r="L59" s="21"/>
      <c r="M59" s="30"/>
      <c r="N59" s="36"/>
      <c r="O59" s="36"/>
      <c r="P59" s="36"/>
      <c r="Q59" s="36"/>
      <c r="R59" s="36"/>
      <c r="S59" s="36"/>
      <c r="T59" s="36"/>
      <c r="U59" s="36"/>
      <c r="V59" s="36"/>
      <c r="W59" s="36"/>
      <c r="Z59" s="37"/>
      <c r="AA59" s="37"/>
    </row>
    <row r="60" spans="1:27">
      <c r="B60" s="38">
        <v>50</v>
      </c>
      <c r="C60" s="66" t="s">
        <v>125</v>
      </c>
      <c r="D60" s="45">
        <v>40882</v>
      </c>
      <c r="E60" s="21"/>
      <c r="F60" s="21"/>
      <c r="G60" s="30"/>
      <c r="H60" s="31" t="s">
        <v>15</v>
      </c>
      <c r="I60" s="30"/>
      <c r="J60" s="21"/>
      <c r="K60" s="30"/>
      <c r="L60" s="21"/>
      <c r="M60" s="30"/>
      <c r="N60" s="36"/>
      <c r="O60" s="36"/>
      <c r="P60" s="36"/>
      <c r="Q60" s="36"/>
      <c r="R60" s="36"/>
      <c r="S60" s="36"/>
      <c r="T60" s="36"/>
      <c r="U60" s="36"/>
      <c r="V60" s="36"/>
      <c r="W60" s="36"/>
      <c r="Z60" s="37"/>
      <c r="AA60" s="37"/>
    </row>
    <row r="61" spans="1:27">
      <c r="Z61" s="37"/>
      <c r="AA61" s="37"/>
    </row>
    <row r="62" spans="1:27">
      <c r="M62" s="15"/>
      <c r="N62" s="15"/>
      <c r="Z62" s="37"/>
      <c r="AA62" s="37"/>
    </row>
    <row r="63" spans="1:27">
      <c r="B63" s="24" t="s">
        <v>44</v>
      </c>
      <c r="M63" s="15"/>
      <c r="N63" s="15"/>
      <c r="Z63" s="37"/>
      <c r="AA63" s="37"/>
    </row>
    <row r="64" spans="1:27">
      <c r="B64" s="25"/>
      <c r="C64" s="14" t="s">
        <v>240</v>
      </c>
      <c r="M64" s="15"/>
      <c r="N64" s="15"/>
      <c r="Z64" s="37"/>
      <c r="AA64" s="37"/>
    </row>
    <row r="65" spans="2:27">
      <c r="B65" s="26" t="s">
        <v>46</v>
      </c>
      <c r="C65" s="14" t="s">
        <v>127</v>
      </c>
      <c r="M65" s="15"/>
      <c r="N65" s="15"/>
      <c r="Z65" s="37"/>
      <c r="AA65" s="37"/>
    </row>
    <row r="66" spans="2:27">
      <c r="B66" s="27" t="s">
        <v>46</v>
      </c>
      <c r="C66" s="14" t="s">
        <v>48</v>
      </c>
      <c r="M66" s="15"/>
      <c r="N66" s="15"/>
      <c r="Z66" s="37"/>
      <c r="AA66" s="37"/>
    </row>
    <row r="67" spans="2:27">
      <c r="B67" s="28" t="s">
        <v>46</v>
      </c>
      <c r="C67" s="14" t="s">
        <v>49</v>
      </c>
      <c r="M67" s="15"/>
      <c r="N67" s="15"/>
      <c r="Z67" s="37"/>
      <c r="AA67" s="37"/>
    </row>
    <row r="68" spans="2:27">
      <c r="M68" s="15"/>
      <c r="N68" s="15"/>
      <c r="Z68" s="37"/>
      <c r="AA68" s="37"/>
    </row>
    <row r="69" spans="2:27">
      <c r="M69" s="15"/>
      <c r="N69" s="15"/>
      <c r="Z69" s="37"/>
      <c r="AA69" s="37"/>
    </row>
    <row r="70" spans="2:27">
      <c r="M70" s="15"/>
      <c r="N70" s="15"/>
      <c r="Z70" s="37"/>
      <c r="AA70" s="37"/>
    </row>
    <row r="71" spans="2:27">
      <c r="M71" s="15"/>
      <c r="N71" s="15"/>
      <c r="Z71" s="37"/>
      <c r="AA71" s="37"/>
    </row>
    <row r="72" spans="2:27">
      <c r="M72" s="15"/>
      <c r="N72" s="15"/>
      <c r="Z72" s="37"/>
      <c r="AA72" s="37"/>
    </row>
    <row r="73" spans="2:27">
      <c r="C73"/>
      <c r="D73"/>
      <c r="M73" s="15"/>
      <c r="N73" s="15"/>
      <c r="Z73" s="37"/>
      <c r="AA73" s="37"/>
    </row>
    <row r="74" spans="2:27">
      <c r="C74"/>
      <c r="D74"/>
      <c r="M74" s="15"/>
      <c r="N74" s="15"/>
      <c r="Z74" s="37"/>
      <c r="AA74" s="37"/>
    </row>
    <row r="75" spans="2:27">
      <c r="C75"/>
      <c r="D75"/>
      <c r="M75" s="15"/>
      <c r="N75" s="15"/>
      <c r="Z75" s="37"/>
      <c r="AA75" s="37"/>
    </row>
    <row r="76" spans="2:27">
      <c r="C76"/>
      <c r="D76"/>
      <c r="M76" s="15"/>
      <c r="N76" s="15"/>
      <c r="Z76" s="37"/>
      <c r="AA76" s="37"/>
    </row>
    <row r="77" spans="2:27">
      <c r="C77"/>
      <c r="D77"/>
      <c r="M77" s="15"/>
      <c r="N77" s="15"/>
      <c r="Z77" s="37"/>
      <c r="AA77" s="37"/>
    </row>
    <row r="78" spans="2:27">
      <c r="C78"/>
      <c r="D78"/>
      <c r="M78" s="15"/>
      <c r="N78" s="15"/>
      <c r="Z78" s="37"/>
      <c r="AA78" s="37"/>
    </row>
    <row r="79" spans="2:27">
      <c r="C79"/>
      <c r="D79"/>
      <c r="M79" s="15"/>
      <c r="N79" s="15"/>
      <c r="Z79" s="37"/>
      <c r="AA79" s="37"/>
    </row>
    <row r="80" spans="2:27">
      <c r="C80"/>
      <c r="D80"/>
      <c r="M80" s="15"/>
      <c r="N80" s="15"/>
      <c r="Z80" s="37"/>
      <c r="AA80" s="37"/>
    </row>
    <row r="81" spans="3:27">
      <c r="C81"/>
      <c r="D81"/>
      <c r="M81" s="15"/>
      <c r="N81" s="15"/>
      <c r="Z81" s="37"/>
      <c r="AA81" s="37"/>
    </row>
    <row r="82" spans="3:27">
      <c r="C82"/>
      <c r="D82"/>
      <c r="M82" s="15"/>
      <c r="N82" s="15"/>
      <c r="Z82" s="37"/>
      <c r="AA82" s="37"/>
    </row>
    <row r="83" spans="3:27">
      <c r="C83"/>
      <c r="D83"/>
      <c r="M83" s="15"/>
      <c r="N83" s="15"/>
      <c r="Z83" s="37"/>
      <c r="AA83" s="37"/>
    </row>
    <row r="84" spans="3:27">
      <c r="C84"/>
      <c r="D84"/>
      <c r="M84" s="15"/>
      <c r="N84" s="15"/>
      <c r="Z84" s="37"/>
      <c r="AA84" s="37"/>
    </row>
    <row r="85" spans="3:27">
      <c r="C85"/>
      <c r="D85"/>
      <c r="M85" s="15"/>
      <c r="N85" s="15"/>
      <c r="Z85" s="37"/>
      <c r="AA85" s="37"/>
    </row>
    <row r="86" spans="3:27">
      <c r="C86"/>
      <c r="D86"/>
      <c r="M86" s="15"/>
      <c r="N86" s="15"/>
      <c r="Z86" s="37"/>
      <c r="AA86" s="37"/>
    </row>
    <row r="87" spans="3:27">
      <c r="C87"/>
      <c r="D87"/>
      <c r="M87" s="15"/>
      <c r="N87" s="15"/>
      <c r="Z87" s="37"/>
      <c r="AA87" s="37"/>
    </row>
    <row r="88" spans="3:27">
      <c r="C88"/>
      <c r="D88"/>
      <c r="M88" s="15"/>
      <c r="N88" s="15"/>
      <c r="Z88" s="37"/>
      <c r="AA88" s="37"/>
    </row>
    <row r="89" spans="3:27">
      <c r="C89"/>
      <c r="D89"/>
      <c r="M89" s="15"/>
      <c r="N89" s="15"/>
      <c r="Z89" s="37"/>
      <c r="AA89" s="37"/>
    </row>
    <row r="90" spans="3:27">
      <c r="C90"/>
      <c r="D90"/>
      <c r="M90" s="15"/>
      <c r="N90" s="15"/>
      <c r="Z90" s="37"/>
      <c r="AA90" s="37"/>
    </row>
    <row r="91" spans="3:27">
      <c r="C91"/>
      <c r="D91"/>
      <c r="M91" s="15"/>
      <c r="N91" s="15"/>
      <c r="Z91" s="37"/>
      <c r="AA91" s="37"/>
    </row>
    <row r="92" spans="3:27">
      <c r="C92"/>
      <c r="D92"/>
      <c r="M92" s="15"/>
      <c r="N92" s="15"/>
      <c r="Z92" s="37"/>
      <c r="AA92" s="37"/>
    </row>
    <row r="93" spans="3:27">
      <c r="C93"/>
      <c r="D93"/>
      <c r="M93" s="15"/>
      <c r="N93" s="15"/>
      <c r="Z93" s="37"/>
      <c r="AA93" s="37"/>
    </row>
    <row r="94" spans="3:27">
      <c r="C94"/>
      <c r="D94"/>
      <c r="M94" s="15"/>
      <c r="N94" s="15"/>
      <c r="Z94" s="37"/>
      <c r="AA94" s="37"/>
    </row>
    <row r="95" spans="3:27">
      <c r="C95"/>
      <c r="D95"/>
      <c r="M95" s="15"/>
      <c r="N95" s="15"/>
      <c r="Z95" s="37"/>
      <c r="AA95" s="37"/>
    </row>
    <row r="96" spans="3:27">
      <c r="C96"/>
      <c r="D96"/>
      <c r="M96" s="15"/>
      <c r="N96" s="15"/>
      <c r="Z96" s="37"/>
      <c r="AA96" s="37"/>
    </row>
    <row r="97" spans="3:27">
      <c r="C97"/>
      <c r="D97"/>
      <c r="M97" s="15"/>
      <c r="N97" s="15"/>
      <c r="Z97" s="37"/>
      <c r="AA97" s="37"/>
    </row>
    <row r="98" spans="3:27">
      <c r="C98"/>
      <c r="D98"/>
      <c r="M98" s="15"/>
      <c r="N98" s="15"/>
      <c r="Z98" s="37"/>
      <c r="AA98" s="37"/>
    </row>
    <row r="99" spans="3:27">
      <c r="C99"/>
      <c r="D99"/>
      <c r="M99" s="15"/>
      <c r="N99" s="15"/>
      <c r="Z99" s="37"/>
      <c r="AA99" s="37"/>
    </row>
    <row r="100" spans="3:27">
      <c r="C100"/>
      <c r="D100"/>
      <c r="M100" s="15"/>
      <c r="N100" s="15"/>
      <c r="Z100" s="37"/>
      <c r="AA100" s="37"/>
    </row>
    <row r="101" spans="3:27">
      <c r="C101"/>
      <c r="D101"/>
      <c r="M101" s="15"/>
      <c r="N101" s="15"/>
      <c r="Z101" s="37"/>
      <c r="AA101" s="37"/>
    </row>
    <row r="102" spans="3:27">
      <c r="C102"/>
      <c r="D102"/>
      <c r="Z102" s="37"/>
      <c r="AA102" s="37"/>
    </row>
    <row r="103" spans="3:27">
      <c r="C103"/>
      <c r="D103"/>
      <c r="Z103" s="37"/>
      <c r="AA103" s="37"/>
    </row>
    <row r="104" spans="3:27">
      <c r="C104"/>
      <c r="D104"/>
      <c r="Z104" s="37"/>
      <c r="AA104" s="37"/>
    </row>
    <row r="105" spans="3:27">
      <c r="C105"/>
      <c r="D105"/>
      <c r="Z105" s="37"/>
      <c r="AA105" s="37"/>
    </row>
    <row r="106" spans="3:27">
      <c r="C106"/>
      <c r="D106"/>
      <c r="Z106" s="37"/>
      <c r="AA106" s="37"/>
    </row>
    <row r="107" spans="3:27">
      <c r="C107"/>
      <c r="D107"/>
      <c r="Z107" s="37"/>
      <c r="AA107" s="37"/>
    </row>
    <row r="108" spans="3:27">
      <c r="C108"/>
      <c r="D108"/>
      <c r="Z108" s="37"/>
      <c r="AA108" s="37"/>
    </row>
    <row r="109" spans="3:27">
      <c r="C109"/>
      <c r="D109"/>
      <c r="Z109" s="37"/>
      <c r="AA109" s="37"/>
    </row>
    <row r="110" spans="3:27">
      <c r="C110"/>
      <c r="D110"/>
      <c r="Z110" s="37"/>
      <c r="AA110" s="37"/>
    </row>
    <row r="111" spans="3:27">
      <c r="C111"/>
      <c r="D111"/>
      <c r="Z111" s="37"/>
      <c r="AA111" s="37"/>
    </row>
    <row r="112" spans="3:27">
      <c r="C112"/>
      <c r="D112"/>
      <c r="Z112" s="37"/>
      <c r="AA112" s="37"/>
    </row>
    <row r="113" spans="3:27">
      <c r="C113"/>
      <c r="D113"/>
      <c r="Z113" s="37"/>
      <c r="AA113" s="37"/>
    </row>
    <row r="114" spans="3:27">
      <c r="C114"/>
      <c r="D114"/>
      <c r="Z114" s="37"/>
      <c r="AA114" s="37"/>
    </row>
    <row r="115" spans="3:27">
      <c r="C115"/>
      <c r="D115"/>
      <c r="Z115" s="37"/>
      <c r="AA115" s="37"/>
    </row>
    <row r="116" spans="3:27">
      <c r="C116"/>
      <c r="D116"/>
      <c r="Z116" s="37"/>
      <c r="AA116" s="37"/>
    </row>
    <row r="117" spans="3:27">
      <c r="C117"/>
      <c r="D117"/>
      <c r="Z117" s="37"/>
      <c r="AA117" s="37"/>
    </row>
    <row r="118" spans="3:27">
      <c r="Z118" s="37"/>
      <c r="AA118" s="37"/>
    </row>
    <row r="119" spans="3:27">
      <c r="Z119" s="37"/>
      <c r="AA119" s="37"/>
    </row>
    <row r="120" spans="3:27">
      <c r="Z120" s="37"/>
      <c r="AA120" s="37"/>
    </row>
    <row r="121" spans="3:27">
      <c r="Z121" s="37"/>
      <c r="AA121" s="37"/>
    </row>
    <row r="122" spans="3:27">
      <c r="Z122" s="37"/>
      <c r="AA122" s="37"/>
    </row>
    <row r="123" spans="3:27">
      <c r="Z123" s="37"/>
      <c r="AA123" s="37"/>
    </row>
    <row r="124" spans="3:27">
      <c r="Z124" s="37"/>
      <c r="AA124" s="37"/>
    </row>
    <row r="125" spans="3:27">
      <c r="Z125" s="37"/>
      <c r="AA125" s="37"/>
    </row>
    <row r="126" spans="3:27">
      <c r="Z126" s="37"/>
      <c r="AA126" s="37"/>
    </row>
    <row r="127" spans="3:27">
      <c r="Z127" s="37"/>
      <c r="AA127" s="37"/>
    </row>
    <row r="128" spans="3:27">
      <c r="Z128" s="37"/>
      <c r="AA128" s="37"/>
    </row>
    <row r="129" spans="26:27">
      <c r="Z129" s="37"/>
      <c r="AA129" s="37"/>
    </row>
    <row r="130" spans="26:27">
      <c r="Z130" s="37"/>
      <c r="AA130" s="37"/>
    </row>
    <row r="131" spans="26:27">
      <c r="Z131" s="37"/>
      <c r="AA131" s="37"/>
    </row>
    <row r="132" spans="26:27">
      <c r="Z132" s="37"/>
      <c r="AA132" s="37"/>
    </row>
    <row r="133" spans="26:27">
      <c r="Z133" s="37"/>
      <c r="AA133" s="37"/>
    </row>
    <row r="134" spans="26:27">
      <c r="Z134" s="37"/>
      <c r="AA134" s="37"/>
    </row>
    <row r="135" spans="26:27">
      <c r="Z135" s="37"/>
      <c r="AA135" s="37"/>
    </row>
    <row r="136" spans="26:27">
      <c r="Z136" s="37"/>
      <c r="AA136" s="37"/>
    </row>
    <row r="137" spans="26:27">
      <c r="Z137" s="37"/>
      <c r="AA137" s="37"/>
    </row>
    <row r="138" spans="26:27">
      <c r="Z138" s="37"/>
      <c r="AA138" s="37"/>
    </row>
    <row r="139" spans="26:27">
      <c r="Z139" s="37"/>
      <c r="AA139" s="37"/>
    </row>
    <row r="140" spans="26:27">
      <c r="Z140" s="37"/>
      <c r="AA140" s="37"/>
    </row>
    <row r="141" spans="26:27">
      <c r="Z141" s="37"/>
      <c r="AA141" s="37"/>
    </row>
    <row r="142" spans="26:27">
      <c r="Z142" s="37"/>
      <c r="AA142" s="37"/>
    </row>
  </sheetData>
  <sortState xmlns:xlrd2="http://schemas.microsoft.com/office/spreadsheetml/2017/richdata2" ref="C11:I60">
    <sortCondition descending="1" ref="E11:E60"/>
  </sortState>
  <mergeCells count="19">
    <mergeCell ref="G3:H3"/>
    <mergeCell ref="C6:D6"/>
    <mergeCell ref="F8:G8"/>
    <mergeCell ref="F9:G9"/>
    <mergeCell ref="H9:I9"/>
    <mergeCell ref="H8:I8"/>
    <mergeCell ref="J8:K8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L8:M8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A152"/>
  <sheetViews>
    <sheetView tabSelected="1" topLeftCell="A7" zoomScaleNormal="100" workbookViewId="0">
      <pane xSplit="4" topLeftCell="E1" activePane="topRight" state="frozen"/>
      <selection pane="topRight" activeCell="L21" sqref="L2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26.21875" style="15" customWidth="1"/>
    <col min="12" max="12" width="11.33203125" style="15" customWidth="1"/>
    <col min="13" max="13" width="8.88671875" style="14"/>
    <col min="14" max="14" width="11.33203125" style="15" customWidth="1"/>
    <col min="15" max="22" width="8.88671875" style="14"/>
    <col min="23" max="23" width="10" style="14" customWidth="1"/>
    <col min="24" max="24" width="8.88671875" style="14"/>
    <col min="25" max="25" width="46.88671875" style="14" customWidth="1"/>
    <col min="26" max="26" width="13.88671875" style="14" customWidth="1"/>
    <col min="27" max="27" width="14.33203125" style="14" customWidth="1"/>
    <col min="28" max="16384" width="8.88671875" style="14"/>
  </cols>
  <sheetData>
    <row r="3" spans="2:27">
      <c r="B3" s="16" t="s">
        <v>611</v>
      </c>
      <c r="F3" s="15" t="s">
        <v>613</v>
      </c>
      <c r="G3" s="118">
        <v>44935</v>
      </c>
      <c r="H3" s="118"/>
      <c r="L3" s="14"/>
    </row>
    <row r="4" spans="2:27">
      <c r="B4" s="17" t="s">
        <v>708</v>
      </c>
      <c r="C4" s="16"/>
      <c r="L4" s="14"/>
    </row>
    <row r="5" spans="2:27">
      <c r="C5" s="16"/>
      <c r="D5" s="16"/>
      <c r="E5" s="16"/>
      <c r="L5" s="14"/>
    </row>
    <row r="6" spans="2:27">
      <c r="C6" s="130"/>
      <c r="D6" s="130"/>
      <c r="E6" s="18"/>
      <c r="L6" s="14"/>
    </row>
    <row r="7" spans="2:27">
      <c r="B7" s="16" t="s">
        <v>241</v>
      </c>
      <c r="L7" s="14"/>
    </row>
    <row r="8" spans="2:27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O8" s="15"/>
      <c r="P8" s="15"/>
      <c r="Q8" s="15"/>
      <c r="R8" s="15"/>
      <c r="S8" s="15"/>
    </row>
    <row r="9" spans="2:27" ht="15" customHeight="1">
      <c r="B9" s="110" t="s">
        <v>1</v>
      </c>
      <c r="C9" s="125" t="s">
        <v>2</v>
      </c>
      <c r="D9" s="125" t="s">
        <v>3</v>
      </c>
      <c r="E9" s="132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16" t="s">
        <v>10</v>
      </c>
      <c r="S9" s="117"/>
      <c r="T9" s="131"/>
      <c r="U9" s="131"/>
      <c r="V9" s="125"/>
      <c r="W9" s="125"/>
      <c r="X9" s="130"/>
      <c r="Y9" s="130"/>
      <c r="Z9" s="130"/>
      <c r="AA9" s="130"/>
    </row>
    <row r="10" spans="2:27">
      <c r="B10" s="111"/>
      <c r="C10" s="125"/>
      <c r="D10" s="125"/>
      <c r="E10" s="133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  <c r="V10" s="29" t="s">
        <v>1</v>
      </c>
      <c r="W10" s="19" t="s">
        <v>11</v>
      </c>
      <c r="X10" s="60"/>
      <c r="Y10" s="18"/>
      <c r="Z10" s="60"/>
      <c r="AA10" s="18"/>
    </row>
    <row r="11" spans="2:27">
      <c r="B11" s="95">
        <v>1</v>
      </c>
      <c r="C11" s="66" t="s">
        <v>132</v>
      </c>
      <c r="D11" s="31" t="s">
        <v>165</v>
      </c>
      <c r="E11" s="93">
        <f t="shared" ref="E11:E50" si="0">SUM(G11,I11,K11,Q11,M11)</f>
        <v>289.5</v>
      </c>
      <c r="F11" s="21">
        <v>1</v>
      </c>
      <c r="G11" s="30">
        <f t="shared" ref="G11:G49" si="1">IFERROR(VLOOKUP(F11,points,3,FALSE),"")</f>
        <v>270</v>
      </c>
      <c r="H11" s="31">
        <v>10</v>
      </c>
      <c r="I11" s="30">
        <f>IFERROR(VLOOKUP(H11,points,2,FALSE),"")</f>
        <v>19.5</v>
      </c>
      <c r="J11" s="21"/>
      <c r="K11" s="30"/>
      <c r="L11" s="83"/>
      <c r="M11" s="30"/>
      <c r="N11" s="29"/>
      <c r="O11" s="19"/>
      <c r="P11" s="29"/>
      <c r="Q11" s="19"/>
      <c r="R11" s="29"/>
      <c r="S11" s="19"/>
      <c r="T11" s="29"/>
      <c r="U11" s="19"/>
      <c r="V11" s="29"/>
      <c r="W11" s="19"/>
      <c r="X11" s="60"/>
      <c r="Y11" s="18"/>
      <c r="Z11" s="60"/>
      <c r="AA11" s="18"/>
    </row>
    <row r="12" spans="2:27">
      <c r="B12" s="95">
        <v>2</v>
      </c>
      <c r="C12" s="66" t="s">
        <v>130</v>
      </c>
      <c r="D12" s="31" t="s">
        <v>159</v>
      </c>
      <c r="E12" s="93">
        <f t="shared" si="0"/>
        <v>184</v>
      </c>
      <c r="F12" s="21">
        <v>2</v>
      </c>
      <c r="G12" s="30">
        <f t="shared" si="1"/>
        <v>180</v>
      </c>
      <c r="H12" s="31">
        <v>33</v>
      </c>
      <c r="I12" s="30">
        <f>IFERROR(VLOOKUP(H12,points,2,FALSE),"")</f>
        <v>4</v>
      </c>
      <c r="J12" s="21"/>
      <c r="K12" s="30"/>
      <c r="L12" s="31"/>
      <c r="M12" s="30"/>
      <c r="N12" s="29"/>
      <c r="O12" s="19"/>
      <c r="P12" s="29"/>
      <c r="Q12" s="19"/>
      <c r="R12" s="29"/>
      <c r="S12" s="19"/>
      <c r="T12" s="29"/>
      <c r="U12" s="19"/>
      <c r="V12" s="29"/>
      <c r="W12" s="19"/>
      <c r="X12" s="60"/>
      <c r="Y12" s="18"/>
      <c r="Z12" s="60"/>
      <c r="AA12" s="18"/>
    </row>
    <row r="13" spans="2:27" customFormat="1">
      <c r="B13" s="95">
        <v>3</v>
      </c>
      <c r="C13" s="66" t="s">
        <v>142</v>
      </c>
      <c r="D13" s="21" t="s">
        <v>158</v>
      </c>
      <c r="E13" s="93">
        <f t="shared" si="0"/>
        <v>145.5</v>
      </c>
      <c r="F13" s="21">
        <v>3</v>
      </c>
      <c r="G13" s="30">
        <f t="shared" si="1"/>
        <v>135</v>
      </c>
      <c r="H13" s="31">
        <v>18</v>
      </c>
      <c r="I13" s="30">
        <f>IFERROR(VLOOKUP(H13,points,2,FALSE),"")</f>
        <v>10.5</v>
      </c>
      <c r="J13" s="21"/>
      <c r="K13" s="30"/>
      <c r="L13" s="31"/>
      <c r="M13" s="30"/>
      <c r="N13" s="29"/>
      <c r="O13" s="19"/>
      <c r="P13" s="29"/>
      <c r="Q13" s="19"/>
      <c r="R13" s="29"/>
      <c r="S13" s="19"/>
      <c r="T13" s="29"/>
      <c r="U13" s="19"/>
      <c r="V13" s="29"/>
      <c r="W13" s="19"/>
      <c r="X13" s="60"/>
      <c r="Y13" s="18"/>
      <c r="Z13" s="60"/>
      <c r="AA13" s="18"/>
    </row>
    <row r="14" spans="2:27">
      <c r="B14" s="95">
        <v>4</v>
      </c>
      <c r="C14" s="66" t="s">
        <v>129</v>
      </c>
      <c r="D14" s="31" t="s">
        <v>156</v>
      </c>
      <c r="E14" s="93">
        <f t="shared" si="0"/>
        <v>127.5</v>
      </c>
      <c r="F14" s="21">
        <v>4</v>
      </c>
      <c r="G14" s="30">
        <f t="shared" si="1"/>
        <v>100.5</v>
      </c>
      <c r="H14" s="31">
        <v>8</v>
      </c>
      <c r="I14" s="30">
        <f>IFERROR(VLOOKUP(H14,points,2,FALSE),"")</f>
        <v>27</v>
      </c>
      <c r="J14" s="21"/>
      <c r="K14" s="30"/>
      <c r="L14" s="31"/>
      <c r="M14" s="30"/>
      <c r="N14" s="21"/>
      <c r="O14" s="36"/>
      <c r="P14" s="21"/>
      <c r="Q14" s="36"/>
      <c r="R14" s="21"/>
      <c r="S14" s="31"/>
      <c r="T14" s="31"/>
      <c r="U14" s="34"/>
      <c r="V14" s="31"/>
      <c r="W14" s="34"/>
      <c r="Y14" s="37"/>
      <c r="Z14" s="37"/>
    </row>
    <row r="15" spans="2:27">
      <c r="B15" s="95">
        <v>5</v>
      </c>
      <c r="C15" s="66" t="s">
        <v>144</v>
      </c>
      <c r="D15" s="31" t="s">
        <v>171</v>
      </c>
      <c r="E15" s="21">
        <f t="shared" si="0"/>
        <v>113.25</v>
      </c>
      <c r="F15" s="21">
        <v>5</v>
      </c>
      <c r="G15" s="30">
        <f t="shared" si="1"/>
        <v>81</v>
      </c>
      <c r="H15" s="31">
        <v>7</v>
      </c>
      <c r="I15" s="30">
        <f>IFERROR(VLOOKUP(H15,points,2,FALSE),"")</f>
        <v>32.25</v>
      </c>
      <c r="J15" s="21"/>
      <c r="K15" s="30"/>
      <c r="L15" s="31"/>
      <c r="M15" s="30"/>
      <c r="N15" s="21"/>
      <c r="O15" s="36"/>
      <c r="P15" s="21"/>
      <c r="Q15" s="36"/>
      <c r="R15" s="21"/>
      <c r="S15" s="31"/>
      <c r="T15" s="21"/>
      <c r="U15" s="21"/>
      <c r="V15" s="21"/>
      <c r="W15" s="36"/>
      <c r="X15" s="15"/>
      <c r="Y15" s="37"/>
      <c r="Z15" s="37"/>
    </row>
    <row r="16" spans="2:27">
      <c r="B16" s="95">
        <v>6</v>
      </c>
      <c r="C16" s="46" t="s">
        <v>606</v>
      </c>
      <c r="D16" s="71" t="s">
        <v>607</v>
      </c>
      <c r="E16" s="93">
        <f t="shared" si="0"/>
        <v>74</v>
      </c>
      <c r="F16" s="21">
        <v>6</v>
      </c>
      <c r="G16" s="30">
        <f t="shared" si="1"/>
        <v>72</v>
      </c>
      <c r="H16" s="31">
        <v>65</v>
      </c>
      <c r="I16" s="30">
        <f>IFERROR(VLOOKUP(H16,points,2,FALSE),"")</f>
        <v>2</v>
      </c>
      <c r="J16" s="21"/>
      <c r="K16" s="30"/>
      <c r="L16" s="31"/>
      <c r="M16" s="30"/>
      <c r="N16" s="21"/>
      <c r="O16" s="31"/>
      <c r="P16" s="31"/>
      <c r="Q16" s="34"/>
      <c r="R16" s="31"/>
      <c r="S16" s="31"/>
      <c r="T16" s="31"/>
      <c r="U16" s="21"/>
      <c r="V16" s="21"/>
      <c r="W16" s="36"/>
      <c r="X16" s="15"/>
      <c r="Y16" s="37"/>
      <c r="Z16" s="37"/>
    </row>
    <row r="17" spans="2:27">
      <c r="B17" s="95">
        <v>7</v>
      </c>
      <c r="C17" s="66" t="s">
        <v>160</v>
      </c>
      <c r="D17" s="31" t="s">
        <v>161</v>
      </c>
      <c r="E17" s="21">
        <f t="shared" si="0"/>
        <v>70.75</v>
      </c>
      <c r="F17" s="21">
        <v>7</v>
      </c>
      <c r="G17" s="30">
        <f t="shared" si="1"/>
        <v>64.5</v>
      </c>
      <c r="H17" s="31">
        <v>31</v>
      </c>
      <c r="I17" s="30">
        <f>IFERROR(VLOOKUP(H17,points,2,FALSE),"")</f>
        <v>6.25</v>
      </c>
      <c r="J17" s="21"/>
      <c r="K17" s="30"/>
      <c r="L17" s="31"/>
      <c r="M17" s="30"/>
      <c r="N17" s="21"/>
      <c r="O17" s="36"/>
      <c r="P17" s="21"/>
      <c r="Q17" s="36"/>
      <c r="R17" s="21"/>
      <c r="S17" s="31"/>
      <c r="T17" s="31"/>
      <c r="U17" s="21"/>
      <c r="V17" s="21"/>
      <c r="W17" s="36"/>
      <c r="X17" s="15"/>
      <c r="Y17" s="37"/>
      <c r="Z17" s="37"/>
    </row>
    <row r="18" spans="2:27">
      <c r="B18" s="95">
        <v>8</v>
      </c>
      <c r="C18" s="66" t="s">
        <v>146</v>
      </c>
      <c r="D18" s="31" t="s">
        <v>166</v>
      </c>
      <c r="E18" s="93">
        <f t="shared" si="0"/>
        <v>59.25</v>
      </c>
      <c r="F18" s="21">
        <v>9</v>
      </c>
      <c r="G18" s="30">
        <f t="shared" si="1"/>
        <v>45</v>
      </c>
      <c r="H18" s="31">
        <v>16</v>
      </c>
      <c r="I18" s="30">
        <f t="shared" ref="I18:I25" si="2">IFERROR(VLOOKUP(H18,points,2,FALSE),"")</f>
        <v>14.25</v>
      </c>
      <c r="J18" s="21"/>
      <c r="K18" s="30"/>
      <c r="L18" s="31"/>
      <c r="M18" s="30"/>
      <c r="N18" s="21"/>
      <c r="O18" s="31"/>
      <c r="P18" s="31"/>
      <c r="Q18" s="34"/>
      <c r="R18" s="31"/>
      <c r="S18" s="31"/>
      <c r="T18" s="31"/>
      <c r="U18" s="34"/>
      <c r="V18" s="31"/>
      <c r="W18" s="34"/>
      <c r="Y18" s="37"/>
      <c r="Z18" s="37"/>
    </row>
    <row r="19" spans="2:27">
      <c r="B19" s="95">
        <v>9</v>
      </c>
      <c r="C19" s="66" t="s">
        <v>136</v>
      </c>
      <c r="D19" s="31" t="s">
        <v>173</v>
      </c>
      <c r="E19" s="93">
        <f t="shared" si="0"/>
        <v>58</v>
      </c>
      <c r="F19" s="21">
        <v>8</v>
      </c>
      <c r="G19" s="30">
        <f t="shared" si="1"/>
        <v>54</v>
      </c>
      <c r="H19" s="31">
        <v>37</v>
      </c>
      <c r="I19" s="30">
        <f t="shared" si="2"/>
        <v>4</v>
      </c>
      <c r="J19" s="21"/>
      <c r="K19" s="30"/>
      <c r="L19" s="21"/>
      <c r="M19" s="30"/>
      <c r="N19" s="21"/>
      <c r="O19" s="31"/>
      <c r="P19" s="31"/>
      <c r="Q19" s="34"/>
      <c r="R19" s="31"/>
      <c r="S19" s="31"/>
      <c r="T19" s="31"/>
      <c r="U19" s="34"/>
      <c r="V19" s="31"/>
      <c r="W19" s="34"/>
      <c r="Y19" s="37"/>
      <c r="Z19" s="37"/>
    </row>
    <row r="20" spans="2:27">
      <c r="B20" s="95">
        <v>10</v>
      </c>
      <c r="C20" s="66" t="s">
        <v>138</v>
      </c>
      <c r="D20" s="21" t="s">
        <v>178</v>
      </c>
      <c r="E20" s="93">
        <f t="shared" si="0"/>
        <v>45.6</v>
      </c>
      <c r="F20" s="21">
        <v>10</v>
      </c>
      <c r="G20" s="30">
        <f t="shared" si="1"/>
        <v>39</v>
      </c>
      <c r="H20" s="31">
        <v>30</v>
      </c>
      <c r="I20" s="30">
        <f t="shared" si="2"/>
        <v>6.6</v>
      </c>
      <c r="J20" s="21"/>
      <c r="K20" s="30"/>
      <c r="L20" s="31"/>
      <c r="M20" s="35"/>
      <c r="N20" s="31"/>
      <c r="O20" s="31"/>
      <c r="P20" s="31"/>
      <c r="Q20" s="34"/>
      <c r="R20" s="31"/>
      <c r="S20" s="31"/>
      <c r="T20" s="31"/>
      <c r="U20" s="34"/>
      <c r="V20" s="31"/>
      <c r="W20" s="34"/>
      <c r="Z20" s="37"/>
      <c r="AA20" s="37"/>
    </row>
    <row r="21" spans="2:27">
      <c r="B21" s="95">
        <v>11</v>
      </c>
      <c r="C21" s="66" t="s">
        <v>145</v>
      </c>
      <c r="D21" s="31" t="s">
        <v>170</v>
      </c>
      <c r="E21" s="93">
        <f t="shared" si="0"/>
        <v>38.5</v>
      </c>
      <c r="F21" s="21">
        <v>13</v>
      </c>
      <c r="G21" s="30">
        <f t="shared" si="1"/>
        <v>34.5</v>
      </c>
      <c r="H21" s="31">
        <v>57</v>
      </c>
      <c r="I21" s="30">
        <f t="shared" si="2"/>
        <v>4</v>
      </c>
      <c r="J21" s="21"/>
      <c r="K21" s="30"/>
      <c r="L21" s="31"/>
      <c r="M21" s="30"/>
      <c r="N21" s="21"/>
      <c r="O21" s="36"/>
      <c r="P21" s="36"/>
      <c r="Q21" s="36"/>
      <c r="R21" s="36"/>
      <c r="S21" s="36"/>
      <c r="T21" s="21"/>
      <c r="U21" s="21"/>
      <c r="V21" s="36"/>
      <c r="W21" s="36"/>
      <c r="Y21" s="37"/>
      <c r="Z21" s="37"/>
    </row>
    <row r="22" spans="2:27">
      <c r="B22" s="95">
        <v>12</v>
      </c>
      <c r="C22" s="66" t="s">
        <v>134</v>
      </c>
      <c r="D22" s="31" t="s">
        <v>162</v>
      </c>
      <c r="E22" s="93">
        <f t="shared" si="0"/>
        <v>38</v>
      </c>
      <c r="F22" s="79">
        <v>12</v>
      </c>
      <c r="G22" s="30">
        <f t="shared" si="1"/>
        <v>36</v>
      </c>
      <c r="H22" s="31">
        <v>65</v>
      </c>
      <c r="I22" s="30">
        <f t="shared" si="2"/>
        <v>2</v>
      </c>
      <c r="J22" s="21"/>
      <c r="K22" s="30"/>
      <c r="L22" s="21"/>
      <c r="M22" s="30"/>
      <c r="N22" s="21"/>
      <c r="O22" s="36"/>
      <c r="P22" s="36"/>
      <c r="Q22" s="36"/>
      <c r="R22" s="36"/>
      <c r="S22" s="36"/>
      <c r="T22" s="21"/>
      <c r="U22" s="21"/>
      <c r="V22" s="36"/>
      <c r="W22" s="36"/>
      <c r="Y22" s="37"/>
      <c r="Z22" s="37"/>
    </row>
    <row r="23" spans="2:27">
      <c r="B23" s="95">
        <v>13</v>
      </c>
      <c r="C23" s="66" t="s">
        <v>167</v>
      </c>
      <c r="D23" s="31" t="s">
        <v>168</v>
      </c>
      <c r="E23" s="93">
        <f t="shared" si="0"/>
        <v>37.5</v>
      </c>
      <c r="F23" s="79">
        <v>11</v>
      </c>
      <c r="G23" s="30">
        <f t="shared" si="1"/>
        <v>37.5</v>
      </c>
      <c r="H23" s="31"/>
      <c r="I23" s="30" t="str">
        <f t="shared" si="2"/>
        <v/>
      </c>
      <c r="J23" s="21"/>
      <c r="K23" s="30"/>
      <c r="L23" s="21"/>
      <c r="M23" s="30"/>
      <c r="N23" s="21"/>
      <c r="O23" s="36"/>
      <c r="P23" s="36"/>
      <c r="Q23" s="36"/>
      <c r="R23" s="36"/>
      <c r="S23" s="36"/>
      <c r="T23" s="21"/>
      <c r="U23" s="21"/>
      <c r="V23" s="36"/>
      <c r="W23" s="36"/>
      <c r="Y23" s="37"/>
      <c r="Z23" s="37"/>
    </row>
    <row r="24" spans="2:27">
      <c r="B24" s="95">
        <v>14</v>
      </c>
      <c r="C24" s="66" t="s">
        <v>139</v>
      </c>
      <c r="D24" s="31" t="s">
        <v>179</v>
      </c>
      <c r="E24" s="93">
        <f t="shared" si="0"/>
        <v>35.5</v>
      </c>
      <c r="F24" s="79">
        <v>15</v>
      </c>
      <c r="G24" s="30">
        <f t="shared" si="1"/>
        <v>31.5</v>
      </c>
      <c r="H24" s="31">
        <v>45</v>
      </c>
      <c r="I24" s="30">
        <f t="shared" si="2"/>
        <v>4</v>
      </c>
      <c r="J24" s="21"/>
      <c r="K24" s="30"/>
      <c r="L24" s="21"/>
      <c r="M24" s="30"/>
      <c r="N24" s="21"/>
      <c r="O24" s="36"/>
      <c r="P24" s="36"/>
      <c r="Q24" s="36"/>
      <c r="R24" s="36"/>
      <c r="S24" s="36"/>
      <c r="T24" s="21"/>
      <c r="U24" s="21"/>
      <c r="V24" s="36"/>
      <c r="W24" s="36"/>
      <c r="Y24" s="37"/>
      <c r="Z24" s="37"/>
    </row>
    <row r="25" spans="2:27">
      <c r="B25" s="95">
        <v>15</v>
      </c>
      <c r="C25" s="66" t="s">
        <v>174</v>
      </c>
      <c r="D25" s="31" t="s">
        <v>175</v>
      </c>
      <c r="E25" s="93">
        <f t="shared" si="0"/>
        <v>35</v>
      </c>
      <c r="F25" s="79">
        <v>14</v>
      </c>
      <c r="G25" s="30">
        <f t="shared" si="1"/>
        <v>33</v>
      </c>
      <c r="H25" s="31">
        <v>97</v>
      </c>
      <c r="I25" s="30">
        <f t="shared" si="2"/>
        <v>2</v>
      </c>
      <c r="J25" s="21"/>
      <c r="K25" s="30"/>
      <c r="L25" s="21"/>
      <c r="M25" s="30"/>
      <c r="N25" s="21"/>
      <c r="O25" s="36"/>
      <c r="P25" s="36"/>
      <c r="Q25" s="36"/>
      <c r="R25" s="36"/>
      <c r="S25" s="36"/>
      <c r="T25" s="21"/>
      <c r="U25" s="21"/>
      <c r="V25" s="36"/>
      <c r="W25" s="36"/>
      <c r="Y25" s="37"/>
      <c r="Z25" s="37"/>
    </row>
    <row r="26" spans="2:27">
      <c r="B26" s="95">
        <v>16</v>
      </c>
      <c r="C26" s="44" t="s">
        <v>693</v>
      </c>
      <c r="D26" s="75" t="s">
        <v>698</v>
      </c>
      <c r="E26" s="93">
        <f t="shared" si="0"/>
        <v>28.5</v>
      </c>
      <c r="F26" s="21">
        <v>16</v>
      </c>
      <c r="G26" s="30">
        <f t="shared" si="1"/>
        <v>28.5</v>
      </c>
      <c r="H26" s="31" t="s">
        <v>15</v>
      </c>
      <c r="I26" s="30"/>
      <c r="J26" s="21"/>
      <c r="K26" s="30"/>
      <c r="L26" s="21"/>
      <c r="M26" s="30"/>
      <c r="N26" s="21"/>
      <c r="O26" s="36"/>
      <c r="P26" s="36"/>
      <c r="Q26" s="36"/>
      <c r="R26" s="36"/>
      <c r="S26" s="36"/>
      <c r="T26" s="21"/>
      <c r="U26" s="21"/>
      <c r="V26" s="36"/>
      <c r="W26" s="36"/>
      <c r="Y26" s="37"/>
      <c r="Z26" s="37"/>
    </row>
    <row r="27" spans="2:27">
      <c r="B27" s="95">
        <v>17</v>
      </c>
      <c r="C27" s="66" t="s">
        <v>163</v>
      </c>
      <c r="D27" s="31" t="s">
        <v>164</v>
      </c>
      <c r="E27" s="93">
        <f t="shared" si="0"/>
        <v>26.5</v>
      </c>
      <c r="F27" s="21">
        <v>17</v>
      </c>
      <c r="G27" s="30">
        <f t="shared" si="1"/>
        <v>22.5</v>
      </c>
      <c r="H27" s="31">
        <v>49</v>
      </c>
      <c r="I27" s="30">
        <f t="shared" ref="I27:I35" si="3">IFERROR(VLOOKUP(H27,points,2,FALSE),"")</f>
        <v>4</v>
      </c>
      <c r="J27" s="21"/>
      <c r="K27" s="30"/>
      <c r="L27" s="21"/>
      <c r="M27" s="30"/>
      <c r="N27" s="21"/>
      <c r="O27" s="36"/>
      <c r="P27" s="36"/>
      <c r="Q27" s="36"/>
      <c r="R27" s="36"/>
      <c r="S27" s="36"/>
      <c r="T27" s="21"/>
      <c r="U27" s="21"/>
      <c r="V27" s="36"/>
      <c r="W27" s="36"/>
      <c r="Y27" s="37"/>
      <c r="Z27" s="37"/>
    </row>
    <row r="28" spans="2:27">
      <c r="B28" s="95">
        <v>18</v>
      </c>
      <c r="C28" s="66" t="s">
        <v>638</v>
      </c>
      <c r="D28" s="22" t="s">
        <v>639</v>
      </c>
      <c r="E28" s="93">
        <f t="shared" si="0"/>
        <v>25</v>
      </c>
      <c r="F28" s="21">
        <v>18</v>
      </c>
      <c r="G28" s="30">
        <f t="shared" si="1"/>
        <v>21</v>
      </c>
      <c r="H28" s="31">
        <v>41</v>
      </c>
      <c r="I28" s="30">
        <f t="shared" si="3"/>
        <v>4</v>
      </c>
      <c r="J28" s="21"/>
      <c r="K28" s="30"/>
      <c r="L28" s="31"/>
      <c r="M28" s="30"/>
      <c r="N28" s="21"/>
      <c r="O28" s="36"/>
      <c r="P28" s="36"/>
      <c r="Q28" s="36"/>
      <c r="R28" s="36"/>
      <c r="S28" s="36"/>
      <c r="T28" s="21"/>
      <c r="U28" s="21"/>
      <c r="V28" s="36"/>
      <c r="W28" s="36"/>
      <c r="Y28" s="37"/>
      <c r="Z28" s="37"/>
    </row>
    <row r="29" spans="2:27">
      <c r="B29" s="95">
        <v>19</v>
      </c>
      <c r="C29" s="66" t="s">
        <v>128</v>
      </c>
      <c r="D29" s="31" t="s">
        <v>157</v>
      </c>
      <c r="E29" s="93">
        <f t="shared" si="0"/>
        <v>23.25</v>
      </c>
      <c r="F29" s="21">
        <v>32</v>
      </c>
      <c r="G29" s="30">
        <f t="shared" si="1"/>
        <v>12</v>
      </c>
      <c r="H29" s="31">
        <v>17</v>
      </c>
      <c r="I29" s="30">
        <f t="shared" si="3"/>
        <v>11.25</v>
      </c>
      <c r="J29" s="21"/>
      <c r="K29" s="30"/>
      <c r="L29" s="31"/>
      <c r="M29" s="30"/>
      <c r="N29" s="21"/>
      <c r="O29" s="36"/>
      <c r="P29" s="36"/>
      <c r="Q29" s="36"/>
      <c r="R29" s="36"/>
      <c r="S29" s="36"/>
      <c r="T29" s="21"/>
      <c r="U29" s="21"/>
      <c r="V29" s="36"/>
      <c r="W29" s="36"/>
      <c r="Y29" s="37"/>
      <c r="Z29" s="37"/>
    </row>
    <row r="30" spans="2:27">
      <c r="B30" s="95">
        <v>20</v>
      </c>
      <c r="C30" s="66" t="s">
        <v>210</v>
      </c>
      <c r="D30" s="22" t="s">
        <v>180</v>
      </c>
      <c r="E30" s="93">
        <f t="shared" si="0"/>
        <v>21.5</v>
      </c>
      <c r="F30" s="21">
        <v>19</v>
      </c>
      <c r="G30" s="30">
        <f t="shared" si="1"/>
        <v>19.5</v>
      </c>
      <c r="H30" s="31">
        <v>73</v>
      </c>
      <c r="I30" s="30">
        <f t="shared" si="3"/>
        <v>2</v>
      </c>
      <c r="J30" s="21"/>
      <c r="K30" s="30"/>
      <c r="L30" s="31"/>
      <c r="M30" s="30"/>
      <c r="N30" s="21"/>
      <c r="O30" s="36"/>
      <c r="P30" s="36"/>
      <c r="Q30" s="36"/>
      <c r="R30" s="36"/>
      <c r="S30" s="36"/>
      <c r="T30" s="21"/>
      <c r="U30" s="21"/>
      <c r="V30" s="36"/>
      <c r="W30" s="36"/>
      <c r="Y30" s="37"/>
      <c r="Z30" s="37"/>
    </row>
    <row r="31" spans="2:27">
      <c r="B31" s="95">
        <v>21</v>
      </c>
      <c r="C31" s="46" t="s">
        <v>231</v>
      </c>
      <c r="D31" s="47" t="s">
        <v>232</v>
      </c>
      <c r="E31" s="93">
        <f t="shared" si="0"/>
        <v>20</v>
      </c>
      <c r="F31" s="21">
        <v>20</v>
      </c>
      <c r="G31" s="30">
        <f t="shared" si="1"/>
        <v>18</v>
      </c>
      <c r="H31" s="31">
        <v>89</v>
      </c>
      <c r="I31" s="30">
        <f t="shared" si="3"/>
        <v>2</v>
      </c>
      <c r="J31" s="21"/>
      <c r="K31" s="30"/>
      <c r="L31" s="31"/>
      <c r="M31" s="30"/>
      <c r="N31" s="21"/>
      <c r="O31" s="36"/>
      <c r="P31" s="36"/>
      <c r="Q31" s="36"/>
      <c r="R31" s="36"/>
      <c r="S31" s="36"/>
      <c r="T31" s="21"/>
      <c r="U31" s="21"/>
      <c r="V31" s="36"/>
      <c r="W31" s="36"/>
      <c r="Y31" s="37"/>
      <c r="Z31" s="37"/>
    </row>
    <row r="32" spans="2:27">
      <c r="B32" s="95">
        <v>22</v>
      </c>
      <c r="C32" s="66" t="s">
        <v>56</v>
      </c>
      <c r="D32" s="31" t="s">
        <v>169</v>
      </c>
      <c r="E32" s="93">
        <f t="shared" si="0"/>
        <v>19.5</v>
      </c>
      <c r="F32" s="21">
        <v>21</v>
      </c>
      <c r="G32" s="30">
        <f t="shared" si="1"/>
        <v>17.5</v>
      </c>
      <c r="H32" s="31">
        <v>69</v>
      </c>
      <c r="I32" s="30">
        <f t="shared" si="3"/>
        <v>2</v>
      </c>
      <c r="J32" s="21"/>
      <c r="K32" s="30"/>
      <c r="L32" s="31"/>
      <c r="M32" s="30"/>
      <c r="N32" s="21"/>
      <c r="O32" s="36"/>
      <c r="P32" s="36"/>
      <c r="Q32" s="36"/>
      <c r="R32" s="36"/>
      <c r="S32" s="36"/>
      <c r="T32" s="21"/>
      <c r="U32" s="21"/>
      <c r="V32" s="36"/>
      <c r="W32" s="36"/>
      <c r="Y32" s="37"/>
      <c r="Z32" s="37"/>
    </row>
    <row r="33" spans="1:27">
      <c r="B33" s="95">
        <v>22</v>
      </c>
      <c r="C33" s="66" t="s">
        <v>194</v>
      </c>
      <c r="D33" s="22" t="s">
        <v>195</v>
      </c>
      <c r="E33" s="93">
        <f t="shared" si="0"/>
        <v>19.5</v>
      </c>
      <c r="F33" s="21">
        <v>25</v>
      </c>
      <c r="G33" s="30">
        <f t="shared" si="1"/>
        <v>15.5</v>
      </c>
      <c r="H33" s="31">
        <v>41</v>
      </c>
      <c r="I33" s="30">
        <f t="shared" si="3"/>
        <v>4</v>
      </c>
      <c r="J33" s="21"/>
      <c r="K33" s="30"/>
      <c r="L33" s="31"/>
      <c r="M33" s="30"/>
      <c r="N33" s="21"/>
      <c r="O33" s="36"/>
      <c r="P33" s="36"/>
      <c r="Q33" s="36"/>
      <c r="R33" s="36"/>
      <c r="S33" s="36"/>
      <c r="T33" s="21"/>
      <c r="U33" s="21"/>
      <c r="V33" s="36"/>
      <c r="W33" s="36"/>
      <c r="Y33" s="37"/>
      <c r="Z33" s="37"/>
    </row>
    <row r="34" spans="1:27" customFormat="1">
      <c r="A34" s="14"/>
      <c r="B34" s="95">
        <v>24</v>
      </c>
      <c r="C34" s="66" t="s">
        <v>52</v>
      </c>
      <c r="D34" s="31" t="s">
        <v>172</v>
      </c>
      <c r="E34" s="93">
        <f t="shared" si="0"/>
        <v>18.5</v>
      </c>
      <c r="F34" s="21">
        <v>23</v>
      </c>
      <c r="G34" s="30">
        <f t="shared" si="1"/>
        <v>16.5</v>
      </c>
      <c r="H34" s="31">
        <v>81</v>
      </c>
      <c r="I34" s="30">
        <f t="shared" si="3"/>
        <v>2</v>
      </c>
      <c r="J34" s="21"/>
      <c r="K34" s="30"/>
      <c r="L34" s="31"/>
      <c r="M34" s="30"/>
      <c r="N34" s="36"/>
      <c r="O34" s="36"/>
      <c r="P34" s="36"/>
      <c r="Q34" s="36"/>
      <c r="R34" s="36"/>
      <c r="S34" s="36"/>
      <c r="T34" s="36"/>
      <c r="U34" s="36"/>
      <c r="V34" s="36"/>
      <c r="W34" s="36"/>
      <c r="Z34" s="37"/>
      <c r="AA34" s="37"/>
    </row>
    <row r="35" spans="1:27">
      <c r="B35" s="95">
        <v>25</v>
      </c>
      <c r="C35" s="66" t="s">
        <v>176</v>
      </c>
      <c r="D35" s="31" t="s">
        <v>177</v>
      </c>
      <c r="E35" s="93">
        <f t="shared" si="0"/>
        <v>18</v>
      </c>
      <c r="F35" s="21">
        <v>24</v>
      </c>
      <c r="G35" s="30">
        <f t="shared" si="1"/>
        <v>16</v>
      </c>
      <c r="H35" s="31">
        <v>81</v>
      </c>
      <c r="I35" s="30">
        <f t="shared" si="3"/>
        <v>2</v>
      </c>
      <c r="J35" s="21"/>
      <c r="K35" s="30"/>
      <c r="L35" s="31"/>
      <c r="M35" s="30"/>
      <c r="N35" s="21"/>
      <c r="O35" s="36"/>
      <c r="P35" s="36"/>
      <c r="Q35" s="36"/>
      <c r="R35" s="36"/>
      <c r="S35" s="36"/>
      <c r="T35" s="21"/>
      <c r="U35" s="21"/>
      <c r="V35" s="36"/>
      <c r="W35" s="36"/>
      <c r="Y35" s="37"/>
      <c r="Z35" s="37"/>
    </row>
    <row r="36" spans="1:27">
      <c r="B36" s="95">
        <v>26</v>
      </c>
      <c r="C36" s="46" t="s">
        <v>238</v>
      </c>
      <c r="D36" s="47" t="s">
        <v>239</v>
      </c>
      <c r="E36" s="93">
        <f t="shared" si="0"/>
        <v>17</v>
      </c>
      <c r="F36" s="21">
        <v>22</v>
      </c>
      <c r="G36" s="30">
        <f t="shared" si="1"/>
        <v>17</v>
      </c>
      <c r="H36" s="31" t="s">
        <v>15</v>
      </c>
      <c r="I36" s="30"/>
      <c r="J36" s="21"/>
      <c r="K36" s="30"/>
      <c r="L36" s="31"/>
      <c r="M36" s="30"/>
      <c r="N36" s="21"/>
      <c r="O36" s="36"/>
      <c r="P36" s="36"/>
      <c r="Q36" s="36"/>
      <c r="R36" s="36"/>
      <c r="S36" s="36"/>
      <c r="T36" s="21"/>
      <c r="U36" s="21"/>
      <c r="V36" s="36"/>
      <c r="W36" s="36"/>
      <c r="Y36" s="37"/>
      <c r="Z36" s="37"/>
    </row>
    <row r="37" spans="1:27">
      <c r="B37" s="95">
        <v>27</v>
      </c>
      <c r="C37" s="66" t="s">
        <v>186</v>
      </c>
      <c r="D37" s="61">
        <v>39582</v>
      </c>
      <c r="E37" s="21">
        <f t="shared" si="0"/>
        <v>16.5</v>
      </c>
      <c r="F37" s="21">
        <v>27</v>
      </c>
      <c r="G37" s="30">
        <f t="shared" si="1"/>
        <v>14.5</v>
      </c>
      <c r="H37" s="31">
        <v>101</v>
      </c>
      <c r="I37" s="30">
        <f>IFERROR(VLOOKUP(H37,points,2,FALSE),"")</f>
        <v>2</v>
      </c>
      <c r="J37" s="21"/>
      <c r="K37" s="30"/>
      <c r="L37" s="31"/>
      <c r="M37" s="30"/>
      <c r="N37" s="21"/>
      <c r="O37" s="36"/>
      <c r="P37" s="36"/>
      <c r="Q37" s="36"/>
      <c r="R37" s="36"/>
      <c r="S37" s="36"/>
      <c r="T37" s="21"/>
      <c r="U37" s="21"/>
      <c r="V37" s="36"/>
      <c r="W37" s="36"/>
      <c r="Y37" s="37"/>
      <c r="Z37" s="37"/>
    </row>
    <row r="38" spans="1:27">
      <c r="B38" s="95">
        <v>28</v>
      </c>
      <c r="C38" s="44" t="s">
        <v>690</v>
      </c>
      <c r="D38" s="90">
        <v>39525</v>
      </c>
      <c r="E38" s="21">
        <f t="shared" si="0"/>
        <v>16</v>
      </c>
      <c r="F38" s="21">
        <v>28</v>
      </c>
      <c r="G38" s="30">
        <f t="shared" si="1"/>
        <v>14</v>
      </c>
      <c r="H38" s="31">
        <v>101</v>
      </c>
      <c r="I38" s="30">
        <f>IFERROR(VLOOKUP(H38,points,2,FALSE),"")</f>
        <v>2</v>
      </c>
      <c r="J38" s="21"/>
      <c r="K38" s="30"/>
      <c r="L38" s="31"/>
      <c r="M38" s="30"/>
      <c r="N38" s="21"/>
      <c r="O38" s="36"/>
      <c r="P38" s="36"/>
      <c r="Q38" s="36"/>
      <c r="R38" s="36"/>
      <c r="S38" s="36"/>
      <c r="T38" s="21"/>
      <c r="U38" s="21"/>
      <c r="V38" s="36"/>
      <c r="W38" s="36"/>
      <c r="Y38" s="37"/>
      <c r="Z38" s="37"/>
    </row>
    <row r="39" spans="1:27">
      <c r="B39" s="95">
        <v>29</v>
      </c>
      <c r="C39" s="66" t="s">
        <v>193</v>
      </c>
      <c r="D39" s="22" t="s">
        <v>158</v>
      </c>
      <c r="E39" s="21">
        <f t="shared" si="0"/>
        <v>15.5</v>
      </c>
      <c r="F39" s="21">
        <v>29</v>
      </c>
      <c r="G39" s="30">
        <f t="shared" si="1"/>
        <v>13.5</v>
      </c>
      <c r="H39" s="31">
        <v>81</v>
      </c>
      <c r="I39" s="30">
        <f>IFERROR(VLOOKUP(H39,points,2,FALSE),"")</f>
        <v>2</v>
      </c>
      <c r="J39" s="21"/>
      <c r="K39" s="30"/>
      <c r="L39" s="31"/>
      <c r="M39" s="30"/>
      <c r="N39" s="21"/>
      <c r="O39" s="36"/>
      <c r="P39" s="36"/>
      <c r="Q39" s="36"/>
      <c r="R39" s="36"/>
      <c r="S39" s="36"/>
      <c r="T39" s="21"/>
      <c r="U39" s="21"/>
      <c r="V39" s="36"/>
      <c r="W39" s="36"/>
      <c r="Y39" s="37"/>
      <c r="Z39" s="37"/>
    </row>
    <row r="40" spans="1:27">
      <c r="B40" s="95">
        <v>30</v>
      </c>
      <c r="C40" s="44" t="s">
        <v>694</v>
      </c>
      <c r="D40" s="75" t="s">
        <v>188</v>
      </c>
      <c r="E40" s="21">
        <f t="shared" si="0"/>
        <v>15</v>
      </c>
      <c r="F40" s="21">
        <v>26</v>
      </c>
      <c r="G40" s="30">
        <f t="shared" si="1"/>
        <v>15</v>
      </c>
      <c r="H40" s="31" t="s">
        <v>15</v>
      </c>
      <c r="I40" s="30" t="str">
        <f>IFERROR(VLOOKUP(H40,points,2,FALSE),"")</f>
        <v/>
      </c>
      <c r="J40" s="21"/>
      <c r="K40" s="30"/>
      <c r="L40" s="21"/>
      <c r="M40" s="30"/>
      <c r="N40" s="36"/>
      <c r="O40" s="36"/>
      <c r="P40" s="36"/>
      <c r="Q40" s="36"/>
      <c r="R40" s="36"/>
      <c r="S40" s="36"/>
      <c r="T40" s="36"/>
      <c r="U40" s="36"/>
      <c r="V40" s="36"/>
      <c r="W40" s="36"/>
      <c r="Z40" s="37"/>
      <c r="AA40" s="37"/>
    </row>
    <row r="41" spans="1:27">
      <c r="B41" s="95">
        <v>30</v>
      </c>
      <c r="C41" s="66" t="s">
        <v>62</v>
      </c>
      <c r="D41" s="31" t="s">
        <v>185</v>
      </c>
      <c r="E41" s="21">
        <f t="shared" si="0"/>
        <v>15</v>
      </c>
      <c r="F41" s="21">
        <v>30</v>
      </c>
      <c r="G41" s="30">
        <f t="shared" si="1"/>
        <v>13</v>
      </c>
      <c r="H41" s="31">
        <v>77</v>
      </c>
      <c r="I41" s="30">
        <f>IFERROR(VLOOKUP(H41,points,2,FALSE),"")</f>
        <v>2</v>
      </c>
      <c r="J41" s="21"/>
      <c r="K41" s="30"/>
      <c r="L41" s="21"/>
      <c r="M41" s="30"/>
      <c r="N41" s="21"/>
      <c r="O41" s="36"/>
      <c r="P41" s="36"/>
      <c r="Q41" s="36"/>
      <c r="R41" s="36"/>
      <c r="S41" s="36"/>
      <c r="T41" s="21"/>
      <c r="U41" s="21"/>
      <c r="V41" s="36"/>
      <c r="W41" s="36"/>
      <c r="Y41" s="37"/>
      <c r="Z41" s="37"/>
    </row>
    <row r="42" spans="1:27">
      <c r="B42" s="95">
        <v>32</v>
      </c>
      <c r="C42" s="66" t="s">
        <v>637</v>
      </c>
      <c r="D42" s="61">
        <v>39995</v>
      </c>
      <c r="E42" s="21">
        <f t="shared" si="0"/>
        <v>12.5</v>
      </c>
      <c r="F42" s="21">
        <v>31</v>
      </c>
      <c r="G42" s="30">
        <f t="shared" si="1"/>
        <v>12.5</v>
      </c>
      <c r="H42" s="31"/>
      <c r="I42" s="30"/>
      <c r="J42" s="21"/>
      <c r="K42" s="30"/>
      <c r="L42" s="21"/>
      <c r="M42" s="30"/>
      <c r="N42" s="21"/>
      <c r="O42" s="36"/>
      <c r="P42" s="36"/>
      <c r="Q42" s="36"/>
      <c r="R42" s="36"/>
      <c r="S42" s="36"/>
      <c r="T42" s="21"/>
      <c r="U42" s="21"/>
      <c r="V42" s="36"/>
      <c r="W42" s="36"/>
      <c r="Y42" s="37"/>
      <c r="Z42" s="37"/>
    </row>
    <row r="43" spans="1:27">
      <c r="B43" s="95">
        <v>33</v>
      </c>
      <c r="C43" s="66" t="s">
        <v>200</v>
      </c>
      <c r="D43" s="22" t="s">
        <v>188</v>
      </c>
      <c r="E43" s="21">
        <f t="shared" si="0"/>
        <v>12</v>
      </c>
      <c r="F43" s="21">
        <v>34</v>
      </c>
      <c r="G43" s="30">
        <f t="shared" si="1"/>
        <v>8</v>
      </c>
      <c r="H43" s="31">
        <v>61</v>
      </c>
      <c r="I43" s="30">
        <f>IFERROR(VLOOKUP(H43,points,2,FALSE),"")</f>
        <v>4</v>
      </c>
      <c r="J43" s="21"/>
      <c r="K43" s="30"/>
      <c r="L43" s="21"/>
      <c r="M43" s="30"/>
      <c r="N43" s="36"/>
      <c r="O43" s="36"/>
      <c r="P43" s="36"/>
      <c r="Q43" s="36"/>
      <c r="R43" s="36"/>
      <c r="S43" s="36"/>
      <c r="T43" s="36"/>
      <c r="U43" s="36"/>
      <c r="V43" s="36"/>
      <c r="W43" s="36"/>
      <c r="Z43" s="37"/>
      <c r="AA43" s="37"/>
    </row>
    <row r="44" spans="1:27">
      <c r="B44" s="95">
        <v>34</v>
      </c>
      <c r="C44" s="66" t="s">
        <v>636</v>
      </c>
      <c r="D44" s="61">
        <v>40163</v>
      </c>
      <c r="E44" s="21">
        <f t="shared" si="0"/>
        <v>10</v>
      </c>
      <c r="F44" s="21">
        <v>33</v>
      </c>
      <c r="G44" s="30">
        <f t="shared" si="1"/>
        <v>8</v>
      </c>
      <c r="H44" s="31">
        <v>105</v>
      </c>
      <c r="I44" s="30">
        <f>IFERROR(VLOOKUP(H44,points,2,FALSE),"")</f>
        <v>2</v>
      </c>
      <c r="J44" s="21"/>
      <c r="K44" s="30"/>
      <c r="L44" s="31"/>
      <c r="M44" s="30"/>
      <c r="N44" s="36"/>
      <c r="O44" s="36"/>
      <c r="P44" s="36"/>
      <c r="Q44" s="36"/>
      <c r="R44" s="36"/>
      <c r="S44" s="36"/>
      <c r="T44" s="36"/>
      <c r="U44" s="36"/>
      <c r="V44" s="36"/>
      <c r="W44" s="36"/>
      <c r="Z44" s="37"/>
      <c r="AA44" s="37"/>
    </row>
    <row r="45" spans="1:27" customFormat="1">
      <c r="B45" s="95">
        <v>34</v>
      </c>
      <c r="C45" s="66" t="s">
        <v>64</v>
      </c>
      <c r="D45" s="81">
        <v>39945</v>
      </c>
      <c r="E45" s="93">
        <f t="shared" si="0"/>
        <v>10</v>
      </c>
      <c r="F45" s="93">
        <v>35</v>
      </c>
      <c r="G45" s="30">
        <f t="shared" si="1"/>
        <v>8</v>
      </c>
      <c r="H45" s="31">
        <v>85</v>
      </c>
      <c r="I45" s="30">
        <f>IFERROR(VLOOKUP(H45,points,2,FALSE),"")</f>
        <v>2</v>
      </c>
      <c r="J45" s="21"/>
      <c r="K45" s="30"/>
      <c r="L45" s="21"/>
      <c r="M45" s="42"/>
      <c r="N45" s="41"/>
      <c r="O45" s="41"/>
      <c r="P45" s="41"/>
    </row>
    <row r="46" spans="1:27">
      <c r="B46" s="95">
        <v>34</v>
      </c>
      <c r="C46" s="46" t="s">
        <v>234</v>
      </c>
      <c r="D46" s="47" t="s">
        <v>235</v>
      </c>
      <c r="E46" s="93">
        <f t="shared" si="0"/>
        <v>10</v>
      </c>
      <c r="F46" s="21">
        <v>38</v>
      </c>
      <c r="G46" s="30">
        <f t="shared" si="1"/>
        <v>8</v>
      </c>
      <c r="H46" s="31">
        <v>113</v>
      </c>
      <c r="I46" s="30">
        <f>IFERROR(VLOOKUP(H46,points,2,FALSE),"")</f>
        <v>2</v>
      </c>
      <c r="J46" s="21"/>
      <c r="K46" s="30"/>
      <c r="L46" s="21"/>
      <c r="M46" s="42"/>
      <c r="N46" s="31"/>
      <c r="O46" s="31"/>
      <c r="P46" s="31"/>
      <c r="Q46" s="34"/>
      <c r="R46" s="31"/>
      <c r="S46" s="31"/>
      <c r="T46" s="31"/>
      <c r="U46" s="31"/>
      <c r="V46" s="34"/>
      <c r="W46" s="34"/>
      <c r="Z46" s="37"/>
      <c r="AA46" s="37"/>
    </row>
    <row r="47" spans="1:27">
      <c r="B47" s="95">
        <v>34</v>
      </c>
      <c r="C47" s="44" t="s">
        <v>695</v>
      </c>
      <c r="D47" s="75" t="s">
        <v>699</v>
      </c>
      <c r="E47" s="93">
        <f t="shared" si="0"/>
        <v>10</v>
      </c>
      <c r="F47" s="21">
        <v>37</v>
      </c>
      <c r="G47" s="30">
        <f t="shared" si="1"/>
        <v>8</v>
      </c>
      <c r="H47" s="64">
        <v>85</v>
      </c>
      <c r="I47" s="30">
        <f>IFERROR(VLOOKUP(H47,points,2,FALSE),"")</f>
        <v>2</v>
      </c>
      <c r="J47" s="21"/>
      <c r="K47" s="30"/>
      <c r="L47" s="21"/>
      <c r="M47" s="42"/>
      <c r="N47" s="31"/>
      <c r="O47" s="31"/>
      <c r="P47" s="31"/>
      <c r="Q47" s="34"/>
      <c r="R47" s="31"/>
      <c r="S47" s="31"/>
      <c r="T47" s="31"/>
      <c r="U47" s="34"/>
      <c r="V47" s="31"/>
      <c r="W47" s="34"/>
      <c r="Z47" s="37"/>
      <c r="AA47" s="37"/>
    </row>
    <row r="48" spans="1:27">
      <c r="B48" s="95">
        <v>38</v>
      </c>
      <c r="C48" s="44" t="s">
        <v>692</v>
      </c>
      <c r="D48" s="75" t="s">
        <v>697</v>
      </c>
      <c r="E48" s="21">
        <f t="shared" si="0"/>
        <v>8</v>
      </c>
      <c r="F48" s="21">
        <v>36</v>
      </c>
      <c r="G48" s="30">
        <f t="shared" si="1"/>
        <v>8</v>
      </c>
      <c r="H48" s="31" t="s">
        <v>15</v>
      </c>
      <c r="I48" s="30"/>
      <c r="J48" s="21"/>
      <c r="K48" s="30"/>
      <c r="L48" s="21"/>
      <c r="M48" s="42"/>
      <c r="N48" s="31"/>
      <c r="O48" s="31"/>
      <c r="P48" s="31"/>
      <c r="Q48" s="34"/>
      <c r="R48" s="31"/>
      <c r="S48" s="31"/>
      <c r="T48" s="31"/>
      <c r="U48" s="34"/>
      <c r="V48" s="31"/>
      <c r="W48" s="34"/>
      <c r="Z48" s="37"/>
      <c r="AA48" s="37"/>
    </row>
    <row r="49" spans="2:27">
      <c r="B49" s="95">
        <v>38</v>
      </c>
      <c r="C49" s="44" t="s">
        <v>691</v>
      </c>
      <c r="D49" s="75" t="s">
        <v>696</v>
      </c>
      <c r="E49" s="21">
        <f t="shared" si="0"/>
        <v>8</v>
      </c>
      <c r="F49" s="21">
        <v>39</v>
      </c>
      <c r="G49" s="30">
        <f t="shared" si="1"/>
        <v>8</v>
      </c>
      <c r="H49" s="31" t="s">
        <v>15</v>
      </c>
      <c r="I49" s="30"/>
      <c r="J49" s="21"/>
      <c r="K49" s="30"/>
      <c r="L49" s="21"/>
      <c r="M49" s="42"/>
      <c r="N49" s="31"/>
      <c r="O49" s="31"/>
      <c r="P49" s="31"/>
      <c r="Q49" s="34"/>
      <c r="R49" s="31"/>
      <c r="S49" s="31"/>
      <c r="T49" s="31"/>
      <c r="U49" s="34"/>
      <c r="V49" s="31"/>
      <c r="W49" s="34"/>
      <c r="Z49" s="37"/>
      <c r="AA49" s="37"/>
    </row>
    <row r="50" spans="2:27">
      <c r="B50" s="95">
        <v>40</v>
      </c>
      <c r="C50" s="66" t="s">
        <v>53</v>
      </c>
      <c r="D50" s="22" t="s">
        <v>187</v>
      </c>
      <c r="E50" s="21">
        <f t="shared" si="0"/>
        <v>2</v>
      </c>
      <c r="F50" s="21"/>
      <c r="G50" s="30"/>
      <c r="H50" s="31">
        <v>105</v>
      </c>
      <c r="I50" s="30">
        <f>IFERROR(VLOOKUP(H50,points,2,FALSE),"")</f>
        <v>2</v>
      </c>
      <c r="J50" s="21"/>
      <c r="K50" s="30"/>
      <c r="L50" s="21"/>
      <c r="M50" s="42"/>
      <c r="N50" s="31"/>
      <c r="O50" s="31"/>
      <c r="P50" s="31"/>
      <c r="Q50" s="34"/>
      <c r="R50" s="31"/>
      <c r="S50" s="31"/>
      <c r="T50" s="31"/>
      <c r="U50" s="34"/>
      <c r="V50" s="31"/>
      <c r="W50" s="34"/>
      <c r="Z50" s="37"/>
      <c r="AA50" s="37"/>
    </row>
    <row r="51" spans="2:27">
      <c r="B51" s="95">
        <v>41</v>
      </c>
      <c r="C51" s="66" t="s">
        <v>154</v>
      </c>
      <c r="D51" s="31" t="s">
        <v>283</v>
      </c>
      <c r="E51" s="21"/>
      <c r="F51" s="21"/>
      <c r="G51" s="30"/>
      <c r="H51" s="31" t="s">
        <v>15</v>
      </c>
      <c r="I51" s="30"/>
      <c r="J51" s="21"/>
      <c r="K51" s="30"/>
      <c r="L51" s="21"/>
      <c r="M51" s="42"/>
      <c r="N51" s="31"/>
      <c r="O51" s="31"/>
      <c r="P51" s="31"/>
      <c r="Q51" s="34"/>
      <c r="R51" s="31"/>
      <c r="S51" s="31"/>
      <c r="T51" s="31"/>
      <c r="U51" s="34"/>
      <c r="V51" s="31"/>
      <c r="W51" s="34"/>
      <c r="Z51" s="37"/>
      <c r="AA51" s="37"/>
    </row>
    <row r="52" spans="2:27">
      <c r="B52" s="95">
        <v>42</v>
      </c>
      <c r="C52" s="66" t="s">
        <v>203</v>
      </c>
      <c r="D52" s="31" t="s">
        <v>204</v>
      </c>
      <c r="E52" s="93"/>
      <c r="F52" s="21"/>
      <c r="G52" s="30"/>
      <c r="H52" s="31" t="s">
        <v>15</v>
      </c>
      <c r="I52" s="30"/>
      <c r="J52" s="21"/>
      <c r="K52" s="30"/>
      <c r="L52" s="21"/>
      <c r="M52" s="42"/>
      <c r="N52" s="31"/>
      <c r="O52" s="31"/>
      <c r="P52" s="31"/>
      <c r="Q52" s="34"/>
      <c r="R52" s="31"/>
      <c r="S52" s="31"/>
      <c r="T52" s="31"/>
      <c r="U52" s="34"/>
      <c r="V52" s="31"/>
      <c r="W52" s="34"/>
      <c r="Z52" s="37"/>
      <c r="AA52" s="37"/>
    </row>
    <row r="53" spans="2:27">
      <c r="B53" s="95">
        <v>43</v>
      </c>
      <c r="C53" s="66" t="s">
        <v>217</v>
      </c>
      <c r="D53" s="31" t="s">
        <v>218</v>
      </c>
      <c r="E53" s="21"/>
      <c r="F53" s="21"/>
      <c r="G53" s="30"/>
      <c r="H53" s="31" t="s">
        <v>15</v>
      </c>
      <c r="I53" s="30"/>
      <c r="J53" s="21"/>
      <c r="K53" s="30"/>
      <c r="L53" s="21"/>
      <c r="M53" s="42"/>
      <c r="N53" s="31"/>
      <c r="O53" s="31"/>
      <c r="P53" s="31"/>
      <c r="Q53" s="34"/>
      <c r="R53" s="31"/>
      <c r="S53" s="31"/>
      <c r="T53" s="31"/>
      <c r="U53" s="34"/>
      <c r="V53" s="31"/>
      <c r="W53" s="34"/>
      <c r="Z53" s="37"/>
      <c r="AA53" s="37"/>
    </row>
    <row r="54" spans="2:27">
      <c r="B54" s="95">
        <v>44</v>
      </c>
      <c r="C54" s="66" t="s">
        <v>143</v>
      </c>
      <c r="D54" s="31" t="s">
        <v>181</v>
      </c>
      <c r="E54" s="93"/>
      <c r="F54" s="21"/>
      <c r="G54" s="30"/>
      <c r="H54" s="31" t="s">
        <v>15</v>
      </c>
      <c r="I54" s="30"/>
      <c r="J54" s="31"/>
      <c r="K54" s="30"/>
      <c r="L54" s="21"/>
      <c r="M54" s="42"/>
      <c r="N54" s="31"/>
      <c r="O54" s="31"/>
      <c r="P54" s="31"/>
      <c r="Q54" s="34"/>
      <c r="R54" s="31"/>
      <c r="S54" s="31"/>
      <c r="T54" s="31"/>
      <c r="U54" s="34"/>
      <c r="V54" s="31"/>
      <c r="W54" s="34"/>
      <c r="Z54" s="37"/>
      <c r="AA54" s="37"/>
    </row>
    <row r="55" spans="2:27">
      <c r="B55" s="95">
        <v>45</v>
      </c>
      <c r="C55" s="66" t="s">
        <v>148</v>
      </c>
      <c r="D55" s="31" t="s">
        <v>190</v>
      </c>
      <c r="E55" s="21"/>
      <c r="F55" s="21"/>
      <c r="G55" s="30"/>
      <c r="H55" s="31" t="s">
        <v>15</v>
      </c>
      <c r="I55" s="30"/>
      <c r="J55" s="21"/>
      <c r="K55" s="30"/>
      <c r="L55" s="21"/>
      <c r="M55" s="42"/>
      <c r="N55" s="31"/>
      <c r="O55" s="31"/>
      <c r="P55" s="31"/>
      <c r="Q55" s="34"/>
      <c r="R55" s="31"/>
      <c r="S55" s="31"/>
      <c r="T55" s="31"/>
      <c r="U55" s="34"/>
      <c r="V55" s="31"/>
      <c r="W55" s="34"/>
      <c r="Z55" s="37"/>
      <c r="AA55" s="37"/>
    </row>
    <row r="56" spans="2:27">
      <c r="B56" s="95">
        <v>46</v>
      </c>
      <c r="C56" s="66" t="s">
        <v>226</v>
      </c>
      <c r="D56" s="70">
        <v>39522</v>
      </c>
      <c r="E56" s="21"/>
      <c r="F56" s="21"/>
      <c r="G56" s="30"/>
      <c r="H56" s="31" t="s">
        <v>15</v>
      </c>
      <c r="I56" s="30"/>
      <c r="J56" s="21"/>
      <c r="K56" s="30"/>
      <c r="L56" s="41"/>
      <c r="M56" s="94"/>
      <c r="N56" s="31"/>
      <c r="O56" s="31"/>
      <c r="P56" s="31"/>
      <c r="Q56" s="34"/>
      <c r="R56" s="31"/>
      <c r="S56" s="31"/>
      <c r="T56" s="31"/>
      <c r="U56" s="34"/>
      <c r="V56" s="31"/>
      <c r="W56" s="34"/>
      <c r="Z56" s="37"/>
      <c r="AA56" s="37"/>
    </row>
    <row r="57" spans="2:27">
      <c r="B57" s="95">
        <v>47</v>
      </c>
      <c r="C57" s="66" t="s">
        <v>150</v>
      </c>
      <c r="D57" s="31" t="s">
        <v>184</v>
      </c>
      <c r="E57" s="21"/>
      <c r="F57" s="21"/>
      <c r="G57" s="30"/>
      <c r="H57" s="31" t="s">
        <v>15</v>
      </c>
      <c r="I57" s="30"/>
      <c r="J57" s="31"/>
      <c r="K57" s="30"/>
      <c r="L57" s="31"/>
      <c r="M57" s="35"/>
      <c r="N57" s="21"/>
      <c r="O57" s="36"/>
      <c r="P57" s="36"/>
      <c r="Q57" s="36"/>
      <c r="R57" s="36"/>
      <c r="S57" s="36"/>
      <c r="T57" s="21"/>
      <c r="U57" s="21"/>
      <c r="V57" s="36"/>
      <c r="W57" s="36"/>
      <c r="Y57" s="37"/>
      <c r="Z57" s="37"/>
    </row>
    <row r="58" spans="2:27">
      <c r="B58" s="95">
        <v>48</v>
      </c>
      <c r="C58" s="66" t="s">
        <v>227</v>
      </c>
      <c r="D58" s="61" t="s">
        <v>228</v>
      </c>
      <c r="E58" s="21"/>
      <c r="F58" s="21"/>
      <c r="G58" s="30"/>
      <c r="H58" s="31" t="s">
        <v>15</v>
      </c>
      <c r="I58" s="30"/>
      <c r="J58" s="31"/>
      <c r="K58" s="30"/>
      <c r="L58" s="31"/>
      <c r="M58" s="35"/>
      <c r="N58" s="31"/>
      <c r="O58" s="31"/>
      <c r="P58" s="31"/>
      <c r="Q58" s="34"/>
      <c r="R58" s="31"/>
      <c r="S58" s="31"/>
      <c r="T58" s="31"/>
      <c r="U58" s="34"/>
      <c r="V58" s="31"/>
      <c r="W58" s="34"/>
      <c r="Z58" s="37"/>
      <c r="AA58" s="37"/>
    </row>
    <row r="59" spans="2:27">
      <c r="B59" s="95">
        <v>49</v>
      </c>
      <c r="C59" s="66" t="s">
        <v>229</v>
      </c>
      <c r="D59" s="31" t="s">
        <v>230</v>
      </c>
      <c r="E59" s="21"/>
      <c r="F59" s="21"/>
      <c r="G59" s="30"/>
      <c r="H59" s="31" t="s">
        <v>15</v>
      </c>
      <c r="I59" s="30"/>
      <c r="J59" s="21"/>
      <c r="K59" s="30"/>
      <c r="L59" s="31"/>
      <c r="M59" s="30"/>
      <c r="N59" s="31"/>
      <c r="O59" s="31"/>
      <c r="P59" s="31"/>
      <c r="Q59" s="34"/>
      <c r="R59" s="31"/>
      <c r="S59" s="31"/>
      <c r="T59" s="31"/>
      <c r="U59" s="34"/>
      <c r="V59" s="31"/>
      <c r="W59" s="34"/>
      <c r="Z59" s="37"/>
      <c r="AA59" s="37"/>
    </row>
    <row r="60" spans="2:27">
      <c r="B60" s="95">
        <v>50</v>
      </c>
      <c r="C60" s="66" t="s">
        <v>140</v>
      </c>
      <c r="D60" s="31" t="s">
        <v>180</v>
      </c>
      <c r="E60" s="21"/>
      <c r="F60" s="21"/>
      <c r="G60" s="30"/>
      <c r="H60" s="31" t="s">
        <v>15</v>
      </c>
      <c r="I60" s="30"/>
      <c r="J60" s="21"/>
      <c r="K60" s="30"/>
      <c r="L60" s="31"/>
      <c r="M60" s="30"/>
      <c r="N60" s="31"/>
      <c r="O60" s="31"/>
      <c r="P60" s="31"/>
      <c r="Q60" s="34"/>
      <c r="R60" s="31"/>
      <c r="S60" s="31"/>
      <c r="T60" s="31"/>
      <c r="U60" s="34"/>
      <c r="V60" s="31"/>
      <c r="W60" s="34"/>
      <c r="Z60" s="37"/>
      <c r="AA60" s="37"/>
    </row>
    <row r="61" spans="2:27">
      <c r="B61" s="95">
        <v>51</v>
      </c>
      <c r="C61" s="66" t="s">
        <v>201</v>
      </c>
      <c r="D61" s="31" t="s">
        <v>202</v>
      </c>
      <c r="E61" s="21"/>
      <c r="F61" s="21"/>
      <c r="G61" s="30"/>
      <c r="H61" s="31" t="s">
        <v>15</v>
      </c>
      <c r="I61" s="30"/>
      <c r="J61" s="21"/>
      <c r="K61" s="30"/>
      <c r="L61" s="31"/>
      <c r="M61" s="30"/>
      <c r="N61" s="31"/>
      <c r="O61" s="31"/>
      <c r="P61" s="31"/>
      <c r="Q61" s="34"/>
      <c r="R61" s="31"/>
      <c r="S61" s="31"/>
      <c r="T61" s="31"/>
      <c r="U61" s="34"/>
      <c r="V61" s="31"/>
      <c r="W61" s="34"/>
      <c r="Z61" s="37"/>
      <c r="AA61" s="37"/>
    </row>
    <row r="62" spans="2:27">
      <c r="B62" s="95">
        <v>52</v>
      </c>
      <c r="C62" s="66" t="s">
        <v>221</v>
      </c>
      <c r="D62" s="31" t="s">
        <v>202</v>
      </c>
      <c r="E62" s="21"/>
      <c r="F62" s="21"/>
      <c r="G62" s="30"/>
      <c r="H62" s="31" t="s">
        <v>15</v>
      </c>
      <c r="I62" s="30"/>
      <c r="J62" s="21"/>
      <c r="K62" s="30"/>
      <c r="L62" s="31"/>
      <c r="M62" s="30"/>
      <c r="N62" s="31"/>
      <c r="O62" s="31"/>
      <c r="P62" s="31"/>
      <c r="Q62" s="34"/>
      <c r="R62" s="31"/>
      <c r="S62" s="31"/>
      <c r="T62" s="31"/>
      <c r="U62" s="34"/>
      <c r="V62" s="31"/>
      <c r="W62" s="34"/>
      <c r="Z62" s="37"/>
      <c r="AA62" s="37"/>
    </row>
    <row r="63" spans="2:27">
      <c r="B63" s="95">
        <v>53</v>
      </c>
      <c r="C63" s="66" t="s">
        <v>182</v>
      </c>
      <c r="D63" s="31" t="s">
        <v>183</v>
      </c>
      <c r="E63" s="21"/>
      <c r="F63" s="21"/>
      <c r="G63" s="30"/>
      <c r="H63" s="31" t="s">
        <v>15</v>
      </c>
      <c r="I63" s="30"/>
      <c r="J63" s="21"/>
      <c r="K63" s="30"/>
      <c r="L63" s="31"/>
      <c r="M63" s="30"/>
      <c r="N63" s="31"/>
      <c r="O63" s="31"/>
      <c r="P63" s="31"/>
      <c r="Q63" s="34"/>
      <c r="R63" s="31"/>
      <c r="S63" s="31"/>
      <c r="T63" s="31"/>
      <c r="U63" s="34"/>
      <c r="V63" s="31"/>
      <c r="W63" s="34"/>
      <c r="Z63" s="37"/>
      <c r="AA63" s="37"/>
    </row>
    <row r="64" spans="2:27">
      <c r="B64" s="95">
        <v>54</v>
      </c>
      <c r="C64" s="66" t="s">
        <v>213</v>
      </c>
      <c r="D64" s="45" t="s">
        <v>214</v>
      </c>
      <c r="E64" s="21"/>
      <c r="F64" s="21"/>
      <c r="G64" s="30"/>
      <c r="H64" s="31" t="s">
        <v>15</v>
      </c>
      <c r="I64" s="30"/>
      <c r="J64" s="21"/>
      <c r="K64" s="30"/>
      <c r="L64" s="31"/>
      <c r="M64" s="30"/>
      <c r="N64" s="31"/>
      <c r="O64" s="31"/>
      <c r="P64" s="31"/>
      <c r="Q64" s="34"/>
      <c r="R64" s="31"/>
      <c r="S64" s="31"/>
      <c r="T64" s="31"/>
      <c r="U64" s="34"/>
      <c r="V64" s="31"/>
      <c r="W64" s="34"/>
      <c r="Z64" s="37"/>
      <c r="AA64" s="37"/>
    </row>
    <row r="65" spans="2:27">
      <c r="B65" s="95">
        <v>55</v>
      </c>
      <c r="C65" s="44" t="s">
        <v>151</v>
      </c>
      <c r="D65" s="22" t="s">
        <v>191</v>
      </c>
      <c r="E65" s="21"/>
      <c r="F65" s="21"/>
      <c r="G65" s="30"/>
      <c r="H65" s="31" t="s">
        <v>15</v>
      </c>
      <c r="I65" s="30"/>
      <c r="J65" s="21"/>
      <c r="K65" s="30"/>
      <c r="L65" s="31"/>
      <c r="M65" s="30"/>
      <c r="N65" s="31"/>
      <c r="O65" s="31"/>
      <c r="P65" s="31"/>
      <c r="Q65" s="34"/>
      <c r="R65" s="31"/>
      <c r="S65" s="31"/>
      <c r="T65" s="31"/>
      <c r="U65" s="34"/>
      <c r="V65" s="31"/>
      <c r="W65" s="34"/>
      <c r="Z65" s="37"/>
      <c r="AA65" s="37"/>
    </row>
    <row r="66" spans="2:27">
      <c r="B66" s="95">
        <v>56</v>
      </c>
      <c r="C66" s="66" t="s">
        <v>224</v>
      </c>
      <c r="D66" s="22" t="s">
        <v>225</v>
      </c>
      <c r="E66" s="21"/>
      <c r="F66" s="31"/>
      <c r="G66" s="30"/>
      <c r="H66" s="31" t="s">
        <v>15</v>
      </c>
      <c r="I66" s="30"/>
      <c r="J66" s="21"/>
      <c r="K66" s="30"/>
      <c r="L66" s="31"/>
      <c r="M66" s="30"/>
      <c r="N66" s="31"/>
      <c r="O66" s="31"/>
      <c r="P66" s="31"/>
      <c r="Q66" s="34"/>
      <c r="R66" s="31"/>
      <c r="S66" s="31"/>
      <c r="T66" s="31"/>
      <c r="U66" s="34"/>
      <c r="V66" s="31"/>
      <c r="W66" s="34"/>
      <c r="Z66" s="37"/>
      <c r="AA66" s="37"/>
    </row>
    <row r="67" spans="2:27">
      <c r="B67" s="95">
        <v>57</v>
      </c>
      <c r="C67" s="66" t="s">
        <v>211</v>
      </c>
      <c r="D67" s="22" t="s">
        <v>212</v>
      </c>
      <c r="E67" s="21"/>
      <c r="F67" s="21"/>
      <c r="G67" s="30"/>
      <c r="H67" s="31" t="s">
        <v>15</v>
      </c>
      <c r="I67" s="30"/>
      <c r="J67" s="21"/>
      <c r="K67" s="30"/>
      <c r="L67" s="31"/>
      <c r="M67" s="30"/>
      <c r="N67" s="31"/>
      <c r="O67" s="31"/>
      <c r="P67" s="31"/>
      <c r="Q67" s="34"/>
      <c r="R67" s="31"/>
      <c r="S67" s="31"/>
      <c r="T67" s="31"/>
      <c r="U67" s="34"/>
      <c r="V67" s="31"/>
      <c r="W67" s="34"/>
      <c r="Z67" s="37"/>
      <c r="AA67" s="37"/>
    </row>
    <row r="68" spans="2:27">
      <c r="B68" s="95">
        <v>58</v>
      </c>
      <c r="C68" s="46" t="s">
        <v>205</v>
      </c>
      <c r="D68" s="22" t="s">
        <v>206</v>
      </c>
      <c r="E68" s="21"/>
      <c r="F68" s="21"/>
      <c r="G68" s="30"/>
      <c r="H68" s="31" t="s">
        <v>15</v>
      </c>
      <c r="I68" s="30"/>
      <c r="J68" s="21"/>
      <c r="K68" s="30"/>
      <c r="L68" s="31"/>
      <c r="M68" s="30"/>
      <c r="N68" s="31"/>
      <c r="O68" s="31"/>
      <c r="P68" s="31"/>
      <c r="Q68" s="34"/>
      <c r="R68" s="31"/>
      <c r="S68" s="31"/>
      <c r="T68" s="31"/>
      <c r="U68" s="34"/>
      <c r="V68" s="31"/>
      <c r="W68" s="34"/>
      <c r="Z68" s="37"/>
      <c r="AA68" s="37"/>
    </row>
    <row r="69" spans="2:27">
      <c r="B69" s="95">
        <v>59</v>
      </c>
      <c r="C69" s="66" t="s">
        <v>219</v>
      </c>
      <c r="D69" s="31" t="s">
        <v>220</v>
      </c>
      <c r="E69" s="21"/>
      <c r="F69" s="21"/>
      <c r="G69" s="30"/>
      <c r="H69" s="31" t="s">
        <v>15</v>
      </c>
      <c r="I69" s="30"/>
      <c r="J69" s="21"/>
      <c r="K69" s="30"/>
      <c r="L69" s="31"/>
      <c r="M69" s="30"/>
      <c r="N69" s="31"/>
      <c r="O69" s="31"/>
      <c r="P69" s="31"/>
      <c r="Q69" s="34"/>
      <c r="R69" s="31"/>
      <c r="S69" s="31"/>
      <c r="T69" s="31"/>
      <c r="U69" s="34"/>
      <c r="V69" s="31"/>
      <c r="W69" s="34"/>
      <c r="Z69" s="37"/>
      <c r="AA69" s="37"/>
    </row>
    <row r="70" spans="2:27">
      <c r="B70" s="95">
        <v>60</v>
      </c>
      <c r="C70" s="66" t="s">
        <v>198</v>
      </c>
      <c r="D70" s="22" t="s">
        <v>199</v>
      </c>
      <c r="E70" s="21"/>
      <c r="F70" s="21"/>
      <c r="G70" s="30"/>
      <c r="H70" s="31" t="s">
        <v>15</v>
      </c>
      <c r="I70" s="30"/>
      <c r="J70" s="21"/>
      <c r="K70" s="30"/>
      <c r="L70" s="31"/>
      <c r="M70" s="30"/>
      <c r="N70" s="31"/>
      <c r="O70" s="31"/>
      <c r="P70" s="31"/>
      <c r="Q70" s="34"/>
      <c r="R70" s="31"/>
      <c r="S70" s="31"/>
      <c r="T70" s="31"/>
      <c r="U70" s="34"/>
      <c r="V70" s="31"/>
      <c r="W70" s="34"/>
      <c r="Z70" s="37"/>
      <c r="AA70" s="37"/>
    </row>
    <row r="71" spans="2:27">
      <c r="B71" s="95">
        <v>61</v>
      </c>
      <c r="C71" s="66" t="s">
        <v>196</v>
      </c>
      <c r="D71" s="22" t="s">
        <v>197</v>
      </c>
      <c r="E71" s="21"/>
      <c r="F71" s="21"/>
      <c r="G71" s="30"/>
      <c r="H71" s="31" t="s">
        <v>15</v>
      </c>
      <c r="I71" s="30"/>
      <c r="J71" s="21"/>
      <c r="K71" s="30"/>
      <c r="L71" s="31"/>
      <c r="M71" s="30"/>
      <c r="N71" s="31"/>
      <c r="O71" s="31"/>
      <c r="P71" s="31"/>
      <c r="Q71" s="34"/>
      <c r="R71" s="31"/>
      <c r="S71" s="31"/>
      <c r="T71" s="31"/>
      <c r="U71" s="34"/>
      <c r="V71" s="31"/>
      <c r="W71" s="34"/>
      <c r="Z71" s="37"/>
      <c r="AA71" s="37"/>
    </row>
    <row r="72" spans="2:27">
      <c r="B72" s="95">
        <v>62</v>
      </c>
      <c r="C72" s="44" t="s">
        <v>207</v>
      </c>
      <c r="D72" s="22" t="s">
        <v>197</v>
      </c>
      <c r="E72" s="21"/>
      <c r="F72" s="21"/>
      <c r="G72" s="30"/>
      <c r="H72" s="31" t="s">
        <v>15</v>
      </c>
      <c r="I72" s="30"/>
      <c r="J72" s="21"/>
      <c r="K72" s="30"/>
      <c r="L72" s="31"/>
      <c r="M72" s="30"/>
      <c r="N72" s="31"/>
      <c r="O72" s="31"/>
      <c r="P72" s="31"/>
      <c r="Q72" s="34"/>
      <c r="R72" s="31"/>
      <c r="S72" s="31"/>
      <c r="T72" s="31"/>
      <c r="U72" s="34"/>
      <c r="V72" s="31"/>
      <c r="W72" s="34"/>
      <c r="Z72" s="37"/>
      <c r="AA72" s="37"/>
    </row>
    <row r="73" spans="2:27">
      <c r="B73" s="95">
        <v>63</v>
      </c>
      <c r="C73" s="46" t="s">
        <v>233</v>
      </c>
      <c r="D73" s="47" t="s">
        <v>197</v>
      </c>
      <c r="E73" s="21"/>
      <c r="F73" s="21"/>
      <c r="G73" s="30"/>
      <c r="H73" s="31" t="s">
        <v>15</v>
      </c>
      <c r="I73" s="30"/>
      <c r="J73" s="21"/>
      <c r="K73" s="30"/>
      <c r="L73" s="31"/>
      <c r="M73" s="30"/>
      <c r="N73" s="31"/>
      <c r="O73" s="31"/>
      <c r="P73" s="31"/>
      <c r="Q73" s="34"/>
      <c r="R73" s="31"/>
      <c r="S73" s="31"/>
      <c r="T73" s="31"/>
      <c r="U73" s="34"/>
      <c r="V73" s="31"/>
      <c r="W73" s="34"/>
      <c r="Z73" s="37"/>
      <c r="AA73" s="37"/>
    </row>
    <row r="74" spans="2:27">
      <c r="B74" s="95">
        <v>64</v>
      </c>
      <c r="C74" s="66" t="s">
        <v>215</v>
      </c>
      <c r="D74" s="31" t="s">
        <v>216</v>
      </c>
      <c r="E74" s="21"/>
      <c r="F74" s="21"/>
      <c r="G74" s="30"/>
      <c r="H74" s="31" t="s">
        <v>15</v>
      </c>
      <c r="I74" s="30"/>
      <c r="J74" s="21"/>
      <c r="K74" s="30"/>
      <c r="L74" s="21"/>
      <c r="M74" s="30"/>
      <c r="N74" s="21"/>
      <c r="O74" s="36"/>
      <c r="P74" s="36"/>
      <c r="Q74" s="36"/>
      <c r="R74" s="36"/>
      <c r="S74" s="36"/>
      <c r="T74" s="21"/>
      <c r="U74" s="21"/>
      <c r="V74" s="36"/>
      <c r="W74" s="36"/>
      <c r="Y74" s="37"/>
      <c r="Z74" s="37"/>
    </row>
    <row r="75" spans="2:27">
      <c r="B75" s="95">
        <v>65</v>
      </c>
      <c r="C75" s="66" t="s">
        <v>192</v>
      </c>
      <c r="D75" s="70">
        <v>40088</v>
      </c>
      <c r="E75" s="21"/>
      <c r="F75" s="21"/>
      <c r="G75" s="30"/>
      <c r="H75" s="31" t="s">
        <v>15</v>
      </c>
      <c r="I75" s="30"/>
      <c r="J75" s="21"/>
      <c r="K75" s="30"/>
      <c r="L75" s="21"/>
      <c r="M75" s="30"/>
      <c r="N75" s="21"/>
      <c r="O75" s="36"/>
      <c r="P75" s="36"/>
      <c r="Q75" s="36"/>
      <c r="R75" s="36"/>
      <c r="S75" s="36"/>
      <c r="T75" s="21"/>
      <c r="U75" s="21"/>
      <c r="V75" s="36"/>
      <c r="W75" s="36"/>
      <c r="Y75" s="37"/>
      <c r="Z75" s="37"/>
    </row>
    <row r="76" spans="2:27">
      <c r="B76" s="95">
        <v>66</v>
      </c>
      <c r="C76" s="66" t="s">
        <v>55</v>
      </c>
      <c r="D76" s="22" t="s">
        <v>189</v>
      </c>
      <c r="E76" s="21"/>
      <c r="F76" s="21"/>
      <c r="G76" s="30"/>
      <c r="H76" s="31" t="s">
        <v>15</v>
      </c>
      <c r="I76" s="30"/>
      <c r="J76" s="21"/>
      <c r="K76" s="30"/>
      <c r="L76" s="21"/>
      <c r="M76" s="30"/>
      <c r="N76" s="21"/>
      <c r="O76" s="36"/>
      <c r="P76" s="36"/>
      <c r="Q76" s="36"/>
      <c r="R76" s="36"/>
      <c r="S76" s="36"/>
      <c r="T76" s="21"/>
      <c r="U76" s="21"/>
      <c r="V76" s="36"/>
      <c r="W76" s="36"/>
      <c r="Y76" s="37"/>
      <c r="Z76" s="37"/>
    </row>
    <row r="77" spans="2:27">
      <c r="B77" s="95">
        <v>67</v>
      </c>
      <c r="C77" s="66" t="s">
        <v>222</v>
      </c>
      <c r="D77" s="22" t="s">
        <v>223</v>
      </c>
      <c r="E77" s="93"/>
      <c r="F77" s="21"/>
      <c r="G77" s="30"/>
      <c r="H77" s="31" t="s">
        <v>15</v>
      </c>
      <c r="I77" s="30"/>
      <c r="J77" s="21"/>
      <c r="K77" s="30"/>
      <c r="L77" s="21"/>
      <c r="M77" s="30"/>
      <c r="N77" s="21"/>
      <c r="O77" s="36"/>
      <c r="P77" s="36"/>
      <c r="Q77" s="36"/>
      <c r="R77" s="36"/>
      <c r="S77" s="36"/>
      <c r="T77" s="21"/>
      <c r="U77" s="21"/>
      <c r="V77" s="36"/>
      <c r="W77" s="36"/>
      <c r="Y77" s="37"/>
      <c r="Z77" s="37"/>
    </row>
    <row r="78" spans="2:27">
      <c r="B78" s="95">
        <v>68</v>
      </c>
      <c r="C78" s="46" t="s">
        <v>236</v>
      </c>
      <c r="D78" s="47" t="s">
        <v>237</v>
      </c>
      <c r="E78" s="21"/>
      <c r="F78" s="21"/>
      <c r="G78" s="30"/>
      <c r="H78" s="31" t="s">
        <v>15</v>
      </c>
      <c r="I78" s="30"/>
      <c r="J78" s="21"/>
      <c r="K78" s="30"/>
      <c r="L78" s="21"/>
      <c r="M78" s="30"/>
      <c r="N78" s="21"/>
      <c r="O78" s="36"/>
      <c r="P78" s="36"/>
      <c r="Q78" s="36"/>
      <c r="R78" s="36"/>
      <c r="S78" s="36"/>
      <c r="T78" s="21"/>
      <c r="U78" s="21"/>
      <c r="V78" s="36"/>
      <c r="W78" s="36"/>
      <c r="Y78" s="37"/>
      <c r="Z78" s="37"/>
    </row>
    <row r="79" spans="2:27">
      <c r="C79" s="23"/>
      <c r="T79" s="15"/>
      <c r="U79" s="15"/>
      <c r="Y79" s="37"/>
      <c r="Z79" s="37"/>
    </row>
    <row r="80" spans="2:27">
      <c r="C80" s="23"/>
      <c r="T80" s="15"/>
      <c r="U80" s="15"/>
      <c r="Y80" s="37"/>
      <c r="Z80" s="37"/>
    </row>
    <row r="81" spans="2:26">
      <c r="B81" s="24" t="s">
        <v>44</v>
      </c>
      <c r="M81" s="15"/>
      <c r="T81" s="15"/>
      <c r="U81" s="15"/>
      <c r="Y81" s="37"/>
      <c r="Z81" s="37"/>
    </row>
    <row r="82" spans="2:26">
      <c r="B82" s="25"/>
      <c r="C82" s="14" t="s">
        <v>321</v>
      </c>
      <c r="M82" s="15"/>
      <c r="T82" s="15"/>
      <c r="U82" s="15"/>
      <c r="Y82" s="37"/>
      <c r="Z82" s="37"/>
    </row>
    <row r="83" spans="2:26">
      <c r="B83" s="26" t="s">
        <v>46</v>
      </c>
      <c r="C83" s="14" t="s">
        <v>127</v>
      </c>
      <c r="M83" s="15"/>
      <c r="T83" s="15"/>
      <c r="U83" s="15"/>
      <c r="Y83" s="37"/>
      <c r="Z83" s="37"/>
    </row>
    <row r="84" spans="2:26">
      <c r="B84" s="27" t="s">
        <v>46</v>
      </c>
      <c r="C84" s="14" t="s">
        <v>48</v>
      </c>
      <c r="M84" s="15"/>
      <c r="T84" s="15"/>
      <c r="U84" s="15"/>
      <c r="Y84" s="37"/>
      <c r="Z84" s="37"/>
    </row>
    <row r="85" spans="2:26">
      <c r="B85" s="28" t="s">
        <v>46</v>
      </c>
      <c r="C85" s="14" t="s">
        <v>49</v>
      </c>
      <c r="M85" s="15"/>
      <c r="T85" s="15"/>
      <c r="U85" s="15"/>
      <c r="Y85" s="37"/>
      <c r="Z85" s="37"/>
    </row>
    <row r="86" spans="2:26">
      <c r="M86" s="15"/>
      <c r="Y86" s="37"/>
      <c r="Z86" s="37"/>
    </row>
    <row r="87" spans="2:26">
      <c r="M87" s="15"/>
      <c r="Y87" s="37"/>
      <c r="Z87" s="37"/>
    </row>
    <row r="88" spans="2:26">
      <c r="M88" s="15"/>
      <c r="Y88" s="37"/>
      <c r="Z88" s="37"/>
    </row>
    <row r="89" spans="2:26">
      <c r="M89" s="15"/>
      <c r="Y89" s="37"/>
      <c r="Z89" s="37"/>
    </row>
    <row r="90" spans="2:26">
      <c r="M90" s="15"/>
      <c r="Y90" s="37"/>
      <c r="Z90" s="37"/>
    </row>
    <row r="91" spans="2:26">
      <c r="M91" s="15"/>
      <c r="Y91" s="37"/>
      <c r="Z91" s="37"/>
    </row>
    <row r="92" spans="2:26">
      <c r="M92" s="15"/>
      <c r="Y92" s="37"/>
      <c r="Z92" s="37"/>
    </row>
    <row r="93" spans="2:26">
      <c r="M93" s="15"/>
      <c r="Y93" s="37"/>
      <c r="Z93" s="37"/>
    </row>
    <row r="94" spans="2:26">
      <c r="M94" s="15"/>
      <c r="Y94" s="37"/>
      <c r="Z94" s="37"/>
    </row>
    <row r="95" spans="2:26">
      <c r="M95" s="15"/>
      <c r="Y95" s="37"/>
      <c r="Z95" s="37"/>
    </row>
    <row r="96" spans="2:26">
      <c r="M96" s="15"/>
      <c r="Y96" s="37"/>
      <c r="Z96" s="37"/>
    </row>
    <row r="97" spans="13:26">
      <c r="M97" s="15"/>
      <c r="Y97" s="37"/>
      <c r="Z97" s="37"/>
    </row>
    <row r="98" spans="13:26">
      <c r="M98" s="15"/>
      <c r="Y98" s="37"/>
      <c r="Z98" s="37"/>
    </row>
    <row r="99" spans="13:26">
      <c r="M99" s="15"/>
      <c r="Y99" s="37"/>
      <c r="Z99" s="37"/>
    </row>
    <row r="100" spans="13:26">
      <c r="M100" s="15"/>
      <c r="Y100" s="37"/>
      <c r="Z100" s="37"/>
    </row>
    <row r="101" spans="13:26">
      <c r="M101" s="15"/>
      <c r="Y101" s="37"/>
      <c r="Z101" s="37"/>
    </row>
    <row r="102" spans="13:26">
      <c r="M102" s="15"/>
      <c r="Y102" s="37"/>
      <c r="Z102" s="37"/>
    </row>
    <row r="103" spans="13:26">
      <c r="M103" s="15"/>
      <c r="Y103" s="37"/>
      <c r="Z103" s="37"/>
    </row>
    <row r="104" spans="13:26">
      <c r="M104" s="15"/>
      <c r="Y104" s="37"/>
      <c r="Z104" s="37"/>
    </row>
    <row r="105" spans="13:26">
      <c r="M105" s="15"/>
      <c r="Y105" s="37"/>
      <c r="Z105" s="37"/>
    </row>
    <row r="106" spans="13:26">
      <c r="M106" s="15"/>
      <c r="Y106" s="37"/>
      <c r="Z106" s="37"/>
    </row>
    <row r="107" spans="13:26">
      <c r="M107" s="15"/>
      <c r="Y107" s="37"/>
      <c r="Z107" s="37"/>
    </row>
    <row r="108" spans="13:26">
      <c r="M108" s="15"/>
      <c r="Y108" s="37"/>
      <c r="Z108" s="37"/>
    </row>
    <row r="109" spans="13:26">
      <c r="M109" s="15"/>
      <c r="Y109" s="37"/>
      <c r="Z109" s="37"/>
    </row>
    <row r="110" spans="13:26">
      <c r="M110" s="15"/>
      <c r="Y110" s="37"/>
      <c r="Z110" s="37"/>
    </row>
    <row r="111" spans="13:26">
      <c r="M111" s="15"/>
      <c r="Y111" s="37"/>
      <c r="Z111" s="37"/>
    </row>
    <row r="112" spans="13:26">
      <c r="M112" s="15"/>
      <c r="Y112" s="37"/>
      <c r="Z112" s="37"/>
    </row>
    <row r="113" spans="13:26">
      <c r="M113" s="15"/>
      <c r="Y113" s="37"/>
      <c r="Z113" s="37"/>
    </row>
    <row r="114" spans="13:26">
      <c r="M114" s="15"/>
      <c r="Y114" s="37"/>
      <c r="Z114" s="37"/>
    </row>
    <row r="115" spans="13:26">
      <c r="M115" s="15"/>
      <c r="Y115" s="37"/>
      <c r="Z115" s="37"/>
    </row>
    <row r="116" spans="13:26">
      <c r="M116" s="15"/>
      <c r="Y116" s="37"/>
      <c r="Z116" s="37"/>
    </row>
    <row r="117" spans="13:26">
      <c r="M117" s="15"/>
      <c r="Y117" s="37"/>
      <c r="Z117" s="37"/>
    </row>
    <row r="118" spans="13:26">
      <c r="M118" s="15"/>
      <c r="Y118" s="37"/>
      <c r="Z118" s="37"/>
    </row>
    <row r="119" spans="13:26">
      <c r="M119" s="15"/>
      <c r="Y119" s="37"/>
      <c r="Z119" s="37"/>
    </row>
    <row r="120" spans="13:26">
      <c r="M120" s="15"/>
      <c r="Y120" s="37"/>
      <c r="Z120" s="37"/>
    </row>
    <row r="121" spans="13:26">
      <c r="M121" s="15"/>
      <c r="Y121" s="37"/>
      <c r="Z121" s="37"/>
    </row>
    <row r="122" spans="13:26">
      <c r="M122" s="15"/>
      <c r="Y122" s="37"/>
      <c r="Z122" s="37"/>
    </row>
    <row r="123" spans="13:26">
      <c r="M123" s="15"/>
      <c r="Y123" s="37"/>
      <c r="Z123" s="37"/>
    </row>
    <row r="124" spans="13:26">
      <c r="M124" s="15"/>
      <c r="Y124" s="37"/>
      <c r="Z124" s="37"/>
    </row>
    <row r="125" spans="13:26">
      <c r="M125" s="15"/>
      <c r="Y125" s="37"/>
      <c r="Z125" s="37"/>
    </row>
    <row r="126" spans="13:26">
      <c r="M126" s="15"/>
      <c r="Y126" s="37"/>
      <c r="Z126" s="37"/>
    </row>
    <row r="127" spans="13:26">
      <c r="M127" s="15"/>
      <c r="Y127" s="37"/>
      <c r="Z127" s="37"/>
    </row>
    <row r="128" spans="13:26">
      <c r="M128" s="15"/>
      <c r="Y128" s="37"/>
      <c r="Z128" s="37"/>
    </row>
    <row r="129" spans="13:26">
      <c r="M129" s="15"/>
      <c r="Y129" s="37"/>
      <c r="Z129" s="37"/>
    </row>
    <row r="130" spans="13:26">
      <c r="M130" s="15"/>
      <c r="Y130" s="37"/>
      <c r="Z130" s="37"/>
    </row>
    <row r="131" spans="13:26">
      <c r="M131" s="15"/>
      <c r="Y131" s="37"/>
      <c r="Z131" s="37"/>
    </row>
    <row r="132" spans="13:26">
      <c r="M132" s="15"/>
      <c r="Y132" s="37"/>
      <c r="Z132" s="37"/>
    </row>
    <row r="133" spans="13:26">
      <c r="M133" s="15"/>
      <c r="Y133" s="37"/>
      <c r="Z133" s="37"/>
    </row>
    <row r="134" spans="13:26">
      <c r="M134" s="15"/>
      <c r="Y134" s="37"/>
      <c r="Z134" s="37"/>
    </row>
    <row r="135" spans="13:26">
      <c r="M135" s="15"/>
      <c r="Y135" s="37"/>
      <c r="Z135" s="37"/>
    </row>
    <row r="136" spans="13:26">
      <c r="M136" s="15"/>
      <c r="Y136" s="37"/>
      <c r="Z136" s="37"/>
    </row>
    <row r="137" spans="13:26">
      <c r="M137" s="15"/>
      <c r="Y137" s="37"/>
      <c r="Z137" s="37"/>
    </row>
    <row r="138" spans="13:26">
      <c r="M138" s="15"/>
      <c r="Y138" s="37"/>
      <c r="Z138" s="37"/>
    </row>
    <row r="139" spans="13:26">
      <c r="M139" s="15"/>
      <c r="Y139" s="37"/>
      <c r="Z139" s="37"/>
    </row>
    <row r="140" spans="13:26">
      <c r="M140" s="15"/>
      <c r="Y140" s="37"/>
      <c r="Z140" s="37"/>
    </row>
    <row r="141" spans="13:26">
      <c r="M141" s="15"/>
      <c r="Y141" s="37"/>
      <c r="Z141" s="37"/>
    </row>
    <row r="142" spans="13:26">
      <c r="M142" s="15"/>
      <c r="Y142" s="37"/>
      <c r="Z142" s="37"/>
    </row>
    <row r="143" spans="13:26">
      <c r="M143" s="15"/>
      <c r="Y143" s="37"/>
      <c r="Z143" s="37"/>
    </row>
    <row r="144" spans="13:26">
      <c r="M144" s="15"/>
      <c r="Y144" s="37"/>
      <c r="Z144" s="37"/>
    </row>
    <row r="145" spans="13:26">
      <c r="M145" s="15"/>
      <c r="Y145" s="37"/>
      <c r="Z145" s="37"/>
    </row>
    <row r="146" spans="13:26">
      <c r="M146" s="15"/>
      <c r="Y146" s="37"/>
      <c r="Z146" s="37"/>
    </row>
    <row r="147" spans="13:26">
      <c r="M147" s="15"/>
      <c r="Y147" s="37"/>
      <c r="Z147" s="37"/>
    </row>
    <row r="148" spans="13:26">
      <c r="M148" s="15"/>
      <c r="Y148" s="37"/>
      <c r="Z148" s="37"/>
    </row>
    <row r="149" spans="13:26">
      <c r="M149" s="15"/>
      <c r="Y149" s="37"/>
      <c r="Z149" s="37"/>
    </row>
    <row r="150" spans="13:26">
      <c r="M150" s="15"/>
      <c r="Y150" s="37"/>
      <c r="Z150" s="37"/>
    </row>
    <row r="151" spans="13:26">
      <c r="M151" s="15"/>
    </row>
    <row r="152" spans="13:26">
      <c r="M152" s="15"/>
    </row>
  </sheetData>
  <sortState xmlns:xlrd2="http://schemas.microsoft.com/office/spreadsheetml/2017/richdata2" ref="C12:I78">
    <sortCondition descending="1" ref="E11:E78"/>
  </sortState>
  <mergeCells count="21">
    <mergeCell ref="G3:H3"/>
    <mergeCell ref="C6:D6"/>
    <mergeCell ref="F8:G8"/>
    <mergeCell ref="F9:G9"/>
    <mergeCell ref="H9:I9"/>
    <mergeCell ref="H8:I8"/>
    <mergeCell ref="B9:B10"/>
    <mergeCell ref="C9:C10"/>
    <mergeCell ref="D9:D10"/>
    <mergeCell ref="E9:E10"/>
    <mergeCell ref="L9:M9"/>
    <mergeCell ref="J8:K8"/>
    <mergeCell ref="J9:K9"/>
    <mergeCell ref="V9:W9"/>
    <mergeCell ref="X9:Y9"/>
    <mergeCell ref="Z9:AA9"/>
    <mergeCell ref="N9:O9"/>
    <mergeCell ref="P9:Q9"/>
    <mergeCell ref="R9:S9"/>
    <mergeCell ref="T9:U9"/>
    <mergeCell ref="L8:M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A125"/>
  <sheetViews>
    <sheetView topLeftCell="A7" workbookViewId="0">
      <pane xSplit="3" topLeftCell="D1" activePane="topRight" state="frozen"/>
      <selection pane="topRight" activeCell="C41" sqref="C4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21" width="8.88671875" style="14"/>
    <col min="22" max="22" width="14.44140625" style="14" customWidth="1"/>
    <col min="23" max="23" width="12.44140625" style="14" customWidth="1"/>
    <col min="24" max="24" width="8.88671875" style="14"/>
    <col min="25" max="25" width="48.44140625" style="14" customWidth="1"/>
    <col min="26" max="16384" width="8.88671875" style="14"/>
  </cols>
  <sheetData>
    <row r="3" spans="2:26">
      <c r="B3" s="16" t="s">
        <v>611</v>
      </c>
      <c r="F3" s="15" t="s">
        <v>613</v>
      </c>
      <c r="G3" s="118">
        <v>44935</v>
      </c>
      <c r="H3" s="118"/>
      <c r="L3" s="14"/>
    </row>
    <row r="4" spans="2:26">
      <c r="B4" s="17" t="s">
        <v>708</v>
      </c>
      <c r="C4" s="16"/>
      <c r="L4" s="14"/>
    </row>
    <row r="5" spans="2:26">
      <c r="L5" s="14"/>
    </row>
    <row r="6" spans="2:26">
      <c r="C6" s="130"/>
      <c r="D6" s="130"/>
      <c r="E6" s="18"/>
      <c r="L6" s="14"/>
    </row>
    <row r="7" spans="2:26">
      <c r="B7" s="16" t="s">
        <v>333</v>
      </c>
      <c r="L7" s="14"/>
    </row>
    <row r="8" spans="2:26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N8" s="15"/>
      <c r="O8" s="15"/>
      <c r="P8" s="15"/>
      <c r="Q8" s="15"/>
      <c r="R8" s="15"/>
      <c r="S8" s="15"/>
    </row>
    <row r="9" spans="2:26" ht="15" customHeight="1">
      <c r="B9" s="110" t="s">
        <v>1</v>
      </c>
      <c r="C9" s="125" t="s">
        <v>2</v>
      </c>
      <c r="D9" s="125" t="s">
        <v>3</v>
      </c>
      <c r="E9" s="134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16"/>
      <c r="S9" s="117"/>
      <c r="T9" s="116"/>
      <c r="U9" s="117"/>
      <c r="V9" s="116"/>
      <c r="W9" s="117"/>
    </row>
    <row r="10" spans="2:26">
      <c r="B10" s="111"/>
      <c r="C10" s="125"/>
      <c r="D10" s="125"/>
      <c r="E10" s="135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  <c r="V10" s="29" t="s">
        <v>1</v>
      </c>
      <c r="W10" s="19" t="s">
        <v>11</v>
      </c>
    </row>
    <row r="11" spans="2:26">
      <c r="B11" s="38">
        <v>1</v>
      </c>
      <c r="C11" s="66" t="s">
        <v>248</v>
      </c>
      <c r="D11" s="31" t="s">
        <v>249</v>
      </c>
      <c r="E11" s="93">
        <f t="shared" ref="E11:E33" si="0">SUM(G11,I11,K11,M11)</f>
        <v>278</v>
      </c>
      <c r="F11" s="21">
        <v>1</v>
      </c>
      <c r="G11" s="30">
        <f t="shared" ref="G11:G29" si="1">IFERROR(VLOOKUP(F11,points,3,FALSE),"")</f>
        <v>270</v>
      </c>
      <c r="H11" s="21">
        <v>33</v>
      </c>
      <c r="I11" s="30">
        <f>IFERROR(VLOOKUP(H11,points,2,FALSE),"")*2</f>
        <v>8</v>
      </c>
      <c r="J11" s="21"/>
      <c r="K11" s="30"/>
      <c r="L11" s="31"/>
      <c r="M11" s="30"/>
      <c r="N11" s="29"/>
      <c r="O11" s="19"/>
      <c r="P11" s="29"/>
      <c r="Q11" s="19"/>
      <c r="R11" s="29"/>
      <c r="S11" s="19"/>
      <c r="T11" s="29"/>
      <c r="U11" s="19"/>
      <c r="V11" s="29"/>
      <c r="W11" s="19"/>
    </row>
    <row r="12" spans="2:26">
      <c r="B12" s="38">
        <v>2</v>
      </c>
      <c r="C12" s="66" t="s">
        <v>246</v>
      </c>
      <c r="D12" s="31" t="s">
        <v>247</v>
      </c>
      <c r="E12" s="93">
        <f t="shared" si="0"/>
        <v>180</v>
      </c>
      <c r="F12" s="21">
        <v>2</v>
      </c>
      <c r="G12" s="30">
        <f t="shared" si="1"/>
        <v>180</v>
      </c>
      <c r="H12" s="21" t="s">
        <v>15</v>
      </c>
      <c r="I12" s="30"/>
      <c r="J12" s="21"/>
      <c r="K12" s="30"/>
      <c r="L12" s="21"/>
      <c r="M12" s="30"/>
      <c r="N12" s="29"/>
      <c r="O12" s="19"/>
      <c r="P12" s="29"/>
      <c r="Q12" s="19"/>
      <c r="R12" s="29"/>
      <c r="S12" s="19"/>
      <c r="T12" s="29"/>
      <c r="U12" s="19"/>
      <c r="V12" s="29"/>
      <c r="W12" s="19"/>
    </row>
    <row r="13" spans="2:26">
      <c r="B13" s="38">
        <v>3</v>
      </c>
      <c r="C13" s="34" t="s">
        <v>604</v>
      </c>
      <c r="D13" s="72" t="s">
        <v>605</v>
      </c>
      <c r="E13" s="93">
        <f t="shared" si="0"/>
        <v>143.75</v>
      </c>
      <c r="F13" s="21">
        <v>3</v>
      </c>
      <c r="G13" s="30">
        <f t="shared" si="1"/>
        <v>135</v>
      </c>
      <c r="H13" s="21">
        <v>21</v>
      </c>
      <c r="I13" s="30">
        <f>IFERROR(VLOOKUP(H13,points,2,FALSE),"")</f>
        <v>8.75</v>
      </c>
      <c r="J13" s="21"/>
      <c r="K13" s="30"/>
      <c r="L13" s="31"/>
      <c r="M13" s="30"/>
      <c r="N13" s="31"/>
      <c r="O13" s="34"/>
      <c r="P13" s="31"/>
      <c r="Q13" s="34"/>
      <c r="R13" s="31"/>
      <c r="S13" s="31"/>
      <c r="T13" s="31"/>
      <c r="U13" s="31"/>
      <c r="V13" s="31"/>
      <c r="W13" s="36"/>
      <c r="Y13" s="37"/>
      <c r="Z13" s="37"/>
    </row>
    <row r="14" spans="2:26">
      <c r="B14" s="38">
        <v>4</v>
      </c>
      <c r="C14" s="66" t="s">
        <v>141</v>
      </c>
      <c r="D14" s="31" t="s">
        <v>242</v>
      </c>
      <c r="E14" s="93">
        <f t="shared" si="0"/>
        <v>107.1</v>
      </c>
      <c r="F14" s="21">
        <v>4</v>
      </c>
      <c r="G14" s="30">
        <f t="shared" si="1"/>
        <v>100.5</v>
      </c>
      <c r="H14" s="21">
        <v>30</v>
      </c>
      <c r="I14" s="30">
        <f>IFERROR(VLOOKUP(H14,points,2,FALSE),"")</f>
        <v>6.6</v>
      </c>
      <c r="J14" s="21"/>
      <c r="K14" s="30"/>
      <c r="L14" s="21"/>
      <c r="M14" s="30"/>
      <c r="N14" s="21"/>
      <c r="O14" s="36"/>
      <c r="P14" s="21"/>
      <c r="Q14" s="36"/>
      <c r="R14" s="31"/>
      <c r="S14" s="21"/>
      <c r="T14" s="31"/>
      <c r="U14" s="31"/>
      <c r="V14" s="31"/>
      <c r="W14" s="36"/>
      <c r="Y14" s="37"/>
      <c r="Z14" s="37"/>
    </row>
    <row r="15" spans="2:26">
      <c r="B15" s="38">
        <v>5</v>
      </c>
      <c r="C15" s="66" t="s">
        <v>243</v>
      </c>
      <c r="D15" s="62">
        <v>39105</v>
      </c>
      <c r="E15" s="93">
        <f t="shared" si="0"/>
        <v>88.25</v>
      </c>
      <c r="F15" s="21">
        <v>5</v>
      </c>
      <c r="G15" s="30">
        <f t="shared" si="1"/>
        <v>81</v>
      </c>
      <c r="H15" s="21">
        <v>27</v>
      </c>
      <c r="I15" s="30">
        <f>IFERROR(VLOOKUP(H15,points,2,FALSE),"")</f>
        <v>7.25</v>
      </c>
      <c r="J15" s="21"/>
      <c r="K15" s="30"/>
      <c r="L15" s="21"/>
      <c r="M15" s="30"/>
      <c r="N15" s="21"/>
      <c r="O15" s="36"/>
      <c r="P15" s="21"/>
      <c r="Q15" s="36"/>
      <c r="R15" s="21"/>
      <c r="S15" s="21"/>
      <c r="T15" s="31"/>
      <c r="U15" s="21"/>
      <c r="V15" s="21"/>
      <c r="W15" s="36"/>
      <c r="Y15" s="37"/>
      <c r="Z15" s="37"/>
    </row>
    <row r="16" spans="2:26">
      <c r="B16" s="38">
        <v>6</v>
      </c>
      <c r="C16" s="66" t="s">
        <v>250</v>
      </c>
      <c r="D16" s="31" t="s">
        <v>251</v>
      </c>
      <c r="E16" s="93">
        <f t="shared" si="0"/>
        <v>72</v>
      </c>
      <c r="F16" s="21">
        <v>6</v>
      </c>
      <c r="G16" s="30">
        <f t="shared" si="1"/>
        <v>72</v>
      </c>
      <c r="H16" s="21" t="s">
        <v>15</v>
      </c>
      <c r="I16" s="30"/>
      <c r="J16" s="21"/>
      <c r="K16" s="30"/>
      <c r="L16" s="31"/>
      <c r="M16" s="30"/>
      <c r="N16" s="21"/>
      <c r="O16" s="21"/>
      <c r="P16" s="21"/>
      <c r="Q16" s="36"/>
      <c r="R16" s="31"/>
      <c r="S16" s="21"/>
      <c r="T16" s="31"/>
      <c r="U16" s="31"/>
      <c r="V16" s="31"/>
      <c r="W16" s="36"/>
      <c r="Y16" s="37"/>
      <c r="Z16" s="37"/>
    </row>
    <row r="17" spans="1:27">
      <c r="B17" s="38">
        <v>7</v>
      </c>
      <c r="C17" s="66" t="s">
        <v>254</v>
      </c>
      <c r="D17" s="31" t="s">
        <v>255</v>
      </c>
      <c r="E17" s="21">
        <f t="shared" si="0"/>
        <v>64.5</v>
      </c>
      <c r="F17" s="21">
        <v>7</v>
      </c>
      <c r="G17" s="30">
        <f t="shared" si="1"/>
        <v>64.5</v>
      </c>
      <c r="H17" s="21"/>
      <c r="I17" s="30" t="str">
        <f>IFERROR(VLOOKUP(H17,points,2,FALSE),"")</f>
        <v/>
      </c>
      <c r="J17" s="21"/>
      <c r="K17" s="30"/>
      <c r="L17" s="21"/>
      <c r="M17" s="30"/>
      <c r="N17" s="21"/>
      <c r="O17" s="36"/>
      <c r="P17" s="21"/>
      <c r="Q17" s="36"/>
      <c r="R17" s="21"/>
      <c r="S17" s="21"/>
      <c r="T17" s="31"/>
      <c r="U17" s="21"/>
      <c r="V17" s="21"/>
      <c r="W17" s="36"/>
      <c r="Y17" s="37"/>
      <c r="Z17" s="37"/>
    </row>
    <row r="18" spans="1:27">
      <c r="B18" s="38">
        <v>8</v>
      </c>
      <c r="C18" s="66" t="s">
        <v>135</v>
      </c>
      <c r="D18" s="31" t="s">
        <v>258</v>
      </c>
      <c r="E18" s="93">
        <f t="shared" si="0"/>
        <v>58</v>
      </c>
      <c r="F18" s="21">
        <v>8</v>
      </c>
      <c r="G18" s="30">
        <f t="shared" si="1"/>
        <v>54</v>
      </c>
      <c r="H18" s="21">
        <v>53</v>
      </c>
      <c r="I18" s="30">
        <f>IFERROR(VLOOKUP(H18,points,2,FALSE),"")</f>
        <v>4</v>
      </c>
      <c r="J18" s="21"/>
      <c r="K18" s="30"/>
      <c r="L18" s="21"/>
      <c r="M18" s="30"/>
      <c r="N18" s="21"/>
      <c r="O18" s="36"/>
      <c r="P18" s="21"/>
      <c r="Q18" s="36"/>
      <c r="R18" s="21"/>
      <c r="S18" s="31"/>
      <c r="T18" s="31"/>
      <c r="U18" s="21"/>
      <c r="V18" s="21"/>
      <c r="W18" s="36"/>
      <c r="X18" s="15"/>
      <c r="Y18" s="37"/>
      <c r="Z18" s="37"/>
    </row>
    <row r="19" spans="1:27" customFormat="1">
      <c r="A19" s="14"/>
      <c r="B19" s="38">
        <v>9</v>
      </c>
      <c r="C19" s="66" t="s">
        <v>131</v>
      </c>
      <c r="D19" s="31" t="s">
        <v>253</v>
      </c>
      <c r="E19" s="93">
        <f t="shared" si="0"/>
        <v>49</v>
      </c>
      <c r="F19" s="21">
        <v>9</v>
      </c>
      <c r="G19" s="30">
        <f t="shared" si="1"/>
        <v>45</v>
      </c>
      <c r="H19" s="21">
        <v>45</v>
      </c>
      <c r="I19" s="30">
        <f>IFERROR(VLOOKUP(H19,points,2,FALSE),"")</f>
        <v>4</v>
      </c>
      <c r="J19" s="21"/>
      <c r="K19" s="30"/>
      <c r="L19" s="31"/>
      <c r="M19" s="30"/>
      <c r="N19" s="21"/>
      <c r="O19" s="31"/>
      <c r="P19" s="31"/>
      <c r="Q19" s="34"/>
      <c r="R19" s="31"/>
      <c r="S19" s="31"/>
      <c r="T19" s="21"/>
      <c r="U19" s="21"/>
      <c r="V19" s="21"/>
      <c r="W19" s="36"/>
      <c r="X19" s="15"/>
      <c r="Y19" s="37"/>
      <c r="Z19" s="37"/>
      <c r="AA19" s="14"/>
    </row>
    <row r="20" spans="1:27" customFormat="1">
      <c r="A20" s="14"/>
      <c r="B20" s="38">
        <v>10</v>
      </c>
      <c r="C20" s="66" t="s">
        <v>137</v>
      </c>
      <c r="D20" s="31" t="s">
        <v>269</v>
      </c>
      <c r="E20" s="93">
        <f t="shared" si="0"/>
        <v>41</v>
      </c>
      <c r="F20" s="21">
        <v>10</v>
      </c>
      <c r="G20" s="30">
        <f t="shared" si="1"/>
        <v>39</v>
      </c>
      <c r="H20" s="21">
        <v>81</v>
      </c>
      <c r="I20" s="30">
        <f>IFERROR(VLOOKUP(H20,points,2,FALSE),"")</f>
        <v>2</v>
      </c>
      <c r="J20" s="21"/>
      <c r="K20" s="30"/>
      <c r="L20" s="21"/>
      <c r="M20" s="30"/>
      <c r="N20" s="21"/>
      <c r="O20" s="36"/>
      <c r="P20" s="21"/>
      <c r="Q20" s="36"/>
      <c r="R20" s="21"/>
      <c r="S20" s="31"/>
      <c r="T20" s="31"/>
      <c r="U20" s="34"/>
      <c r="V20" s="31"/>
      <c r="W20" s="34"/>
      <c r="Y20" s="37"/>
      <c r="Z20" s="37"/>
    </row>
    <row r="21" spans="1:27" customFormat="1">
      <c r="A21" s="14"/>
      <c r="B21" s="38">
        <v>11</v>
      </c>
      <c r="C21" s="66" t="s">
        <v>256</v>
      </c>
      <c r="D21" s="31" t="s">
        <v>257</v>
      </c>
      <c r="E21" s="93">
        <f t="shared" si="0"/>
        <v>37.5</v>
      </c>
      <c r="F21" s="21">
        <v>11</v>
      </c>
      <c r="G21" s="30">
        <f t="shared" si="1"/>
        <v>37.5</v>
      </c>
      <c r="H21" s="21" t="s">
        <v>15</v>
      </c>
      <c r="I21" s="30"/>
      <c r="J21" s="21"/>
      <c r="K21" s="30"/>
      <c r="L21" s="21"/>
      <c r="M21" s="30"/>
      <c r="N21" s="21"/>
      <c r="O21" s="36"/>
      <c r="P21" s="21"/>
      <c r="Q21" s="36"/>
      <c r="R21" s="21"/>
      <c r="S21" s="31"/>
      <c r="T21" s="31"/>
      <c r="U21" s="34"/>
      <c r="V21" s="31"/>
      <c r="W21" s="34"/>
      <c r="Y21" s="37"/>
      <c r="Z21" s="37"/>
    </row>
    <row r="22" spans="1:27" customFormat="1">
      <c r="A22" s="14"/>
      <c r="B22" s="38">
        <v>12</v>
      </c>
      <c r="C22" s="66" t="s">
        <v>300</v>
      </c>
      <c r="D22" s="61">
        <v>38892</v>
      </c>
      <c r="E22" s="21">
        <f t="shared" si="0"/>
        <v>36</v>
      </c>
      <c r="F22" s="21">
        <v>12</v>
      </c>
      <c r="G22" s="30">
        <f t="shared" si="1"/>
        <v>36</v>
      </c>
      <c r="H22" s="21" t="s">
        <v>15</v>
      </c>
      <c r="I22" s="30"/>
      <c r="J22" s="21"/>
      <c r="K22" s="30"/>
      <c r="L22" s="21"/>
      <c r="M22" s="30"/>
      <c r="N22" s="21"/>
      <c r="O22" s="36"/>
      <c r="P22" s="21"/>
      <c r="Q22" s="36"/>
      <c r="R22" s="21"/>
      <c r="S22" s="31"/>
      <c r="T22" s="31"/>
      <c r="U22" s="34"/>
      <c r="V22" s="31"/>
      <c r="W22" s="34"/>
      <c r="Y22" s="37"/>
      <c r="Z22" s="37"/>
    </row>
    <row r="23" spans="1:27" customFormat="1">
      <c r="A23" s="14"/>
      <c r="B23" s="38">
        <v>13</v>
      </c>
      <c r="C23" s="66" t="s">
        <v>287</v>
      </c>
      <c r="D23" s="31" t="s">
        <v>288</v>
      </c>
      <c r="E23" s="93">
        <f t="shared" si="0"/>
        <v>34.5</v>
      </c>
      <c r="F23" s="21">
        <v>13</v>
      </c>
      <c r="G23" s="30">
        <f t="shared" si="1"/>
        <v>34.5</v>
      </c>
      <c r="H23" s="21" t="s">
        <v>15</v>
      </c>
      <c r="I23" s="30"/>
      <c r="J23" s="21"/>
      <c r="K23" s="30"/>
      <c r="L23" s="21"/>
      <c r="M23" s="35"/>
      <c r="N23" s="21"/>
      <c r="O23" s="36"/>
      <c r="P23" s="21"/>
      <c r="Q23" s="36"/>
      <c r="R23" s="21"/>
      <c r="S23" s="31"/>
      <c r="T23" s="31"/>
      <c r="U23" s="34"/>
      <c r="V23" s="31"/>
      <c r="W23" s="34"/>
      <c r="Y23" s="37"/>
      <c r="Z23" s="37"/>
    </row>
    <row r="24" spans="1:27">
      <c r="B24" s="38">
        <v>14</v>
      </c>
      <c r="C24" s="66" t="s">
        <v>292</v>
      </c>
      <c r="D24" s="31" t="s">
        <v>293</v>
      </c>
      <c r="E24" s="21">
        <f t="shared" si="0"/>
        <v>33.5</v>
      </c>
      <c r="F24" s="21">
        <v>15</v>
      </c>
      <c r="G24" s="30">
        <f t="shared" si="1"/>
        <v>31.5</v>
      </c>
      <c r="H24" s="21">
        <v>69</v>
      </c>
      <c r="I24" s="30">
        <f>IFERROR(VLOOKUP(H24,points,2,FALSE),"")</f>
        <v>2</v>
      </c>
      <c r="J24" s="21"/>
      <c r="K24" s="30"/>
      <c r="L24" s="21"/>
      <c r="M24" s="35"/>
      <c r="N24" s="21"/>
      <c r="O24" s="36"/>
      <c r="P24" s="21"/>
      <c r="Q24" s="36"/>
      <c r="R24" s="21"/>
      <c r="S24" s="31"/>
      <c r="T24" s="31"/>
      <c r="U24" s="21"/>
      <c r="V24" s="21"/>
      <c r="W24" s="36"/>
      <c r="Y24" s="37"/>
      <c r="Z24" s="37"/>
    </row>
    <row r="25" spans="1:27">
      <c r="B25" s="38">
        <v>15</v>
      </c>
      <c r="C25" s="66" t="s">
        <v>318</v>
      </c>
      <c r="D25" s="31" t="s">
        <v>319</v>
      </c>
      <c r="E25" s="93">
        <f t="shared" si="0"/>
        <v>33</v>
      </c>
      <c r="F25" s="21">
        <v>14</v>
      </c>
      <c r="G25" s="30">
        <f t="shared" si="1"/>
        <v>33</v>
      </c>
      <c r="H25" s="21" t="s">
        <v>15</v>
      </c>
      <c r="I25" s="30"/>
      <c r="J25" s="21"/>
      <c r="K25" s="30"/>
      <c r="L25" s="21"/>
      <c r="M25" s="30"/>
      <c r="N25" s="21"/>
      <c r="O25" s="36"/>
      <c r="P25" s="21"/>
      <c r="Q25" s="36"/>
      <c r="R25" s="21"/>
      <c r="S25" s="31"/>
      <c r="T25" s="31"/>
      <c r="U25" s="21"/>
      <c r="V25" s="21"/>
      <c r="W25" s="36"/>
      <c r="Y25" s="37"/>
      <c r="Z25" s="37"/>
    </row>
    <row r="26" spans="1:27">
      <c r="B26" s="38">
        <v>16</v>
      </c>
      <c r="C26" s="66" t="s">
        <v>261</v>
      </c>
      <c r="D26" s="31" t="s">
        <v>262</v>
      </c>
      <c r="E26" s="21">
        <f t="shared" si="0"/>
        <v>28.5</v>
      </c>
      <c r="F26" s="79">
        <v>16</v>
      </c>
      <c r="G26" s="30">
        <f t="shared" si="1"/>
        <v>28.5</v>
      </c>
      <c r="H26" s="21"/>
      <c r="I26" s="30" t="str">
        <f>IFERROR(VLOOKUP(H26,points,2,FALSE),"")</f>
        <v/>
      </c>
      <c r="J26" s="21"/>
      <c r="K26" s="30"/>
      <c r="L26" s="21"/>
      <c r="M26" s="30"/>
      <c r="N26" s="21"/>
      <c r="O26" s="36"/>
      <c r="P26" s="21"/>
      <c r="Q26" s="36"/>
      <c r="R26" s="21"/>
      <c r="S26" s="31"/>
      <c r="T26" s="31"/>
      <c r="U26" s="21"/>
      <c r="V26" s="21"/>
      <c r="W26" s="36"/>
      <c r="Y26" s="37"/>
      <c r="Z26" s="37"/>
    </row>
    <row r="27" spans="1:27">
      <c r="B27" s="38">
        <v>17</v>
      </c>
      <c r="C27" s="44" t="s">
        <v>701</v>
      </c>
      <c r="D27" s="75" t="s">
        <v>702</v>
      </c>
      <c r="E27" s="21">
        <f t="shared" si="0"/>
        <v>24.5</v>
      </c>
      <c r="F27" s="21">
        <v>17</v>
      </c>
      <c r="G27" s="30">
        <f t="shared" si="1"/>
        <v>22.5</v>
      </c>
      <c r="H27" s="21">
        <v>69</v>
      </c>
      <c r="I27" s="30">
        <f>IFERROR(VLOOKUP(H27,points,2,FALSE),"")</f>
        <v>2</v>
      </c>
      <c r="J27" s="21"/>
      <c r="K27" s="30"/>
      <c r="L27" s="31"/>
      <c r="M27" s="51"/>
      <c r="N27" s="21"/>
      <c r="O27" s="36"/>
      <c r="P27" s="21"/>
      <c r="Q27" s="36"/>
      <c r="R27" s="21"/>
      <c r="S27" s="31"/>
      <c r="T27" s="31"/>
      <c r="U27" s="21"/>
      <c r="V27" s="21"/>
      <c r="W27" s="36"/>
      <c r="Y27" s="37"/>
      <c r="Z27" s="37"/>
    </row>
    <row r="28" spans="1:27">
      <c r="B28" s="38">
        <v>18</v>
      </c>
      <c r="C28" s="66" t="s">
        <v>147</v>
      </c>
      <c r="D28" s="31" t="s">
        <v>284</v>
      </c>
      <c r="E28" s="21">
        <f t="shared" si="0"/>
        <v>21</v>
      </c>
      <c r="F28" s="21">
        <v>18</v>
      </c>
      <c r="G28" s="30">
        <f t="shared" si="1"/>
        <v>21</v>
      </c>
      <c r="H28" s="21" t="s">
        <v>15</v>
      </c>
      <c r="I28" s="30"/>
      <c r="J28" s="21"/>
      <c r="K28" s="30"/>
      <c r="L28" s="31"/>
      <c r="M28" s="51" t="str">
        <f>IFERROR(VLOOKUP(L28,points,2,FALSE),"")</f>
        <v/>
      </c>
      <c r="N28" s="21"/>
      <c r="O28" s="36"/>
      <c r="P28" s="21"/>
      <c r="Q28" s="36"/>
      <c r="R28" s="21"/>
      <c r="S28" s="31"/>
      <c r="T28" s="31"/>
      <c r="U28" s="21"/>
      <c r="V28" s="21"/>
      <c r="W28" s="36"/>
      <c r="Y28" s="37"/>
      <c r="Z28" s="37"/>
    </row>
    <row r="29" spans="1:27">
      <c r="B29" s="38">
        <v>19</v>
      </c>
      <c r="C29" s="66" t="s">
        <v>272</v>
      </c>
      <c r="D29" s="31" t="s">
        <v>273</v>
      </c>
      <c r="E29" s="93">
        <f t="shared" si="0"/>
        <v>19.5</v>
      </c>
      <c r="F29" s="31">
        <v>19</v>
      </c>
      <c r="G29" s="30">
        <f t="shared" si="1"/>
        <v>19.5</v>
      </c>
      <c r="H29" s="21" t="s">
        <v>15</v>
      </c>
      <c r="I29" s="30"/>
      <c r="J29" s="21"/>
      <c r="K29" s="30"/>
      <c r="L29" s="21"/>
      <c r="M29" s="30"/>
      <c r="N29" s="21"/>
      <c r="O29" s="36"/>
      <c r="P29" s="21"/>
      <c r="Q29" s="36"/>
      <c r="R29" s="21"/>
      <c r="S29" s="31"/>
      <c r="T29" s="31"/>
      <c r="U29" s="21"/>
      <c r="V29" s="21"/>
      <c r="W29" s="36"/>
      <c r="Y29" s="37"/>
      <c r="Z29" s="37"/>
    </row>
    <row r="30" spans="1:27">
      <c r="B30" s="38">
        <v>20</v>
      </c>
      <c r="C30" s="66" t="s">
        <v>244</v>
      </c>
      <c r="D30" s="31" t="s">
        <v>245</v>
      </c>
      <c r="E30" s="93">
        <f t="shared" si="0"/>
        <v>4</v>
      </c>
      <c r="F30" s="21"/>
      <c r="G30" s="30"/>
      <c r="H30" s="21">
        <v>41</v>
      </c>
      <c r="I30" s="30">
        <f>IFERROR(VLOOKUP(H30,points,2,FALSE),"")</f>
        <v>4</v>
      </c>
      <c r="J30" s="21"/>
      <c r="K30" s="30"/>
      <c r="L30" s="21"/>
      <c r="M30" s="30"/>
      <c r="N30" s="21"/>
      <c r="O30" s="36"/>
      <c r="P30" s="21"/>
      <c r="Q30" s="36"/>
      <c r="R30" s="21"/>
      <c r="S30" s="31"/>
      <c r="T30" s="31"/>
      <c r="U30" s="21"/>
      <c r="V30" s="21"/>
      <c r="W30" s="36"/>
      <c r="Y30" s="37"/>
      <c r="Z30" s="37"/>
    </row>
    <row r="31" spans="1:27">
      <c r="B31" s="38">
        <v>21</v>
      </c>
      <c r="C31" s="46" t="s">
        <v>296</v>
      </c>
      <c r="D31" s="47" t="s">
        <v>297</v>
      </c>
      <c r="E31" s="93">
        <f t="shared" si="0"/>
        <v>2</v>
      </c>
      <c r="F31" s="21"/>
      <c r="G31" s="30"/>
      <c r="H31" s="21">
        <v>73</v>
      </c>
      <c r="I31" s="30">
        <f>IFERROR(VLOOKUP(H31,points,2,FALSE),"")</f>
        <v>2</v>
      </c>
      <c r="J31" s="21"/>
      <c r="K31" s="30"/>
      <c r="L31" s="31"/>
      <c r="M31" s="51" t="str">
        <f>IFERROR(VLOOKUP(L31,points,2,FALSE),"")</f>
        <v/>
      </c>
      <c r="N31" s="21"/>
      <c r="O31" s="36"/>
      <c r="P31" s="21"/>
      <c r="Q31" s="36"/>
      <c r="R31" s="21"/>
      <c r="S31" s="31"/>
      <c r="T31" s="31"/>
      <c r="U31" s="21"/>
      <c r="V31" s="21"/>
      <c r="W31" s="36"/>
      <c r="Y31" s="37"/>
      <c r="Z31" s="37"/>
    </row>
    <row r="32" spans="1:27">
      <c r="B32" s="38">
        <v>22</v>
      </c>
      <c r="C32" s="96" t="s">
        <v>700</v>
      </c>
      <c r="D32" s="75" t="s">
        <v>293</v>
      </c>
      <c r="E32" s="21">
        <f t="shared" si="0"/>
        <v>2</v>
      </c>
      <c r="F32" s="21"/>
      <c r="G32" s="30"/>
      <c r="H32" s="21">
        <v>69</v>
      </c>
      <c r="I32" s="30">
        <f>IFERROR(VLOOKUP(H32,points,2,FALSE),"")</f>
        <v>2</v>
      </c>
      <c r="J32" s="21"/>
      <c r="K32" s="30"/>
      <c r="L32" s="31"/>
      <c r="M32" s="51" t="str">
        <f>IFERROR(VLOOKUP(L32,points,2,FALSE),"")</f>
        <v/>
      </c>
      <c r="N32" s="21"/>
      <c r="O32" s="36"/>
      <c r="P32" s="21"/>
      <c r="Q32" s="36"/>
      <c r="R32" s="21"/>
      <c r="S32" s="31"/>
      <c r="T32" s="31"/>
      <c r="U32" s="21"/>
      <c r="V32" s="21"/>
      <c r="W32" s="36"/>
      <c r="Y32" s="37"/>
      <c r="Z32" s="37"/>
    </row>
    <row r="33" spans="2:26">
      <c r="B33" s="38">
        <v>23</v>
      </c>
      <c r="C33" s="46" t="s">
        <v>310</v>
      </c>
      <c r="D33" s="47" t="s">
        <v>311</v>
      </c>
      <c r="E33" s="21">
        <f t="shared" si="0"/>
        <v>2</v>
      </c>
      <c r="F33" s="21"/>
      <c r="G33" s="30"/>
      <c r="H33" s="21">
        <v>85</v>
      </c>
      <c r="I33" s="30">
        <f>IFERROR(VLOOKUP(H33,points,2,FALSE),"")</f>
        <v>2</v>
      </c>
      <c r="J33" s="21"/>
      <c r="K33" s="30"/>
      <c r="L33" s="31"/>
      <c r="M33" s="51" t="str">
        <f>IFERROR(VLOOKUP(L33,points,2,FALSE),"")</f>
        <v/>
      </c>
      <c r="N33" s="21"/>
      <c r="O33" s="36"/>
      <c r="P33" s="21"/>
      <c r="Q33" s="36"/>
      <c r="R33" s="21"/>
      <c r="S33" s="31"/>
      <c r="T33" s="31"/>
      <c r="U33" s="21"/>
      <c r="V33" s="21"/>
      <c r="W33" s="36"/>
      <c r="Y33" s="37"/>
      <c r="Z33" s="37"/>
    </row>
    <row r="34" spans="2:26">
      <c r="B34" s="38">
        <v>24</v>
      </c>
      <c r="C34" s="66" t="s">
        <v>270</v>
      </c>
      <c r="D34" s="31" t="s">
        <v>271</v>
      </c>
      <c r="E34" s="93"/>
      <c r="F34" s="79"/>
      <c r="G34" s="30"/>
      <c r="H34" s="21" t="s">
        <v>15</v>
      </c>
      <c r="I34" s="30"/>
      <c r="J34" s="21"/>
      <c r="K34" s="30"/>
      <c r="L34" s="31"/>
      <c r="M34" s="51"/>
      <c r="N34" s="21"/>
      <c r="O34" s="36"/>
      <c r="P34" s="21"/>
      <c r="Q34" s="36"/>
      <c r="R34" s="21"/>
      <c r="S34" s="31"/>
      <c r="T34" s="31"/>
      <c r="U34" s="21"/>
      <c r="V34" s="21"/>
      <c r="W34" s="36"/>
      <c r="Y34" s="37"/>
      <c r="Z34" s="37"/>
    </row>
    <row r="35" spans="2:26">
      <c r="B35" s="38">
        <v>25</v>
      </c>
      <c r="C35" s="66" t="s">
        <v>133</v>
      </c>
      <c r="D35" s="31" t="s">
        <v>252</v>
      </c>
      <c r="E35" s="21"/>
      <c r="F35" s="21"/>
      <c r="G35" s="30"/>
      <c r="H35" s="21" t="s">
        <v>15</v>
      </c>
      <c r="I35" s="30"/>
      <c r="J35" s="21"/>
      <c r="K35" s="30"/>
      <c r="L35" s="31"/>
      <c r="M35" s="51" t="str">
        <f>IFERROR(VLOOKUP(L35,points,2,FALSE),"")</f>
        <v/>
      </c>
      <c r="N35" s="21"/>
      <c r="O35" s="36"/>
      <c r="P35" s="21"/>
      <c r="Q35" s="36"/>
      <c r="R35" s="21"/>
      <c r="S35" s="31"/>
      <c r="T35" s="31"/>
      <c r="U35" s="21"/>
      <c r="V35" s="21"/>
      <c r="W35" s="36"/>
      <c r="Y35" s="37"/>
      <c r="Z35" s="37"/>
    </row>
    <row r="36" spans="2:26">
      <c r="B36" s="38">
        <v>26</v>
      </c>
      <c r="C36" s="66" t="s">
        <v>263</v>
      </c>
      <c r="D36" s="31" t="s">
        <v>264</v>
      </c>
      <c r="E36" s="21"/>
      <c r="F36" s="31"/>
      <c r="G36" s="30"/>
      <c r="H36" s="21" t="s">
        <v>15</v>
      </c>
      <c r="I36" s="30"/>
      <c r="J36" s="21"/>
      <c r="K36" s="30"/>
      <c r="L36" s="31"/>
      <c r="M36" s="51" t="str">
        <f>IFERROR(VLOOKUP(L36,points,2,FALSE),"")</f>
        <v/>
      </c>
      <c r="N36" s="21"/>
      <c r="O36" s="36"/>
      <c r="P36" s="21"/>
      <c r="Q36" s="36"/>
      <c r="R36" s="21"/>
      <c r="S36" s="31"/>
      <c r="T36" s="31"/>
      <c r="U36" s="21"/>
      <c r="V36" s="21"/>
      <c r="W36" s="36"/>
      <c r="Y36" s="37"/>
      <c r="Z36" s="37"/>
    </row>
    <row r="37" spans="2:26">
      <c r="B37" s="38">
        <v>27</v>
      </c>
      <c r="C37" s="66" t="s">
        <v>208</v>
      </c>
      <c r="D37" s="45">
        <v>39079</v>
      </c>
      <c r="E37" s="93"/>
      <c r="F37" s="79"/>
      <c r="G37" s="30"/>
      <c r="H37" s="21" t="s">
        <v>15</v>
      </c>
      <c r="I37" s="30"/>
      <c r="J37" s="21"/>
      <c r="K37" s="30"/>
      <c r="L37" s="31"/>
      <c r="M37" s="51" t="str">
        <f>IFERROR(VLOOKUP(L37,points,2,FALSE),"")</f>
        <v/>
      </c>
      <c r="N37" s="21"/>
      <c r="O37" s="36"/>
      <c r="P37" s="21"/>
      <c r="Q37" s="36"/>
      <c r="R37" s="21"/>
      <c r="S37" s="31"/>
      <c r="T37" s="31"/>
      <c r="U37" s="21"/>
      <c r="V37" s="21"/>
      <c r="W37" s="36"/>
      <c r="Y37" s="37"/>
      <c r="Z37" s="37"/>
    </row>
    <row r="38" spans="2:26">
      <c r="B38" s="38">
        <v>28</v>
      </c>
      <c r="C38" s="46" t="s">
        <v>301</v>
      </c>
      <c r="D38" s="47" t="s">
        <v>302</v>
      </c>
      <c r="E38" s="21"/>
      <c r="F38" s="79"/>
      <c r="G38" s="30"/>
      <c r="H38" s="21" t="s">
        <v>15</v>
      </c>
      <c r="I38" s="30"/>
      <c r="J38" s="21"/>
      <c r="K38" s="30"/>
      <c r="L38" s="31"/>
      <c r="M38" s="51" t="str">
        <f>IFERROR(VLOOKUP(L38,points,2,FALSE),"")</f>
        <v/>
      </c>
      <c r="N38" s="21"/>
      <c r="O38" s="36"/>
      <c r="P38" s="21"/>
      <c r="Q38" s="36"/>
      <c r="R38" s="21"/>
      <c r="S38" s="31"/>
      <c r="T38" s="31"/>
      <c r="U38" s="21"/>
      <c r="V38" s="21"/>
      <c r="W38" s="36"/>
      <c r="Y38" s="37"/>
      <c r="Z38" s="37"/>
    </row>
    <row r="39" spans="2:26" customFormat="1">
      <c r="B39" s="38">
        <v>29</v>
      </c>
      <c r="C39" s="66" t="s">
        <v>265</v>
      </c>
      <c r="D39" s="31" t="s">
        <v>266</v>
      </c>
      <c r="E39" s="93"/>
      <c r="F39" s="21"/>
      <c r="G39" s="30"/>
      <c r="H39" s="21" t="s">
        <v>15</v>
      </c>
      <c r="I39" s="30"/>
      <c r="J39" s="21"/>
      <c r="K39" s="30"/>
      <c r="L39" s="31"/>
      <c r="M39" s="51"/>
      <c r="N39" s="41"/>
      <c r="O39" s="41"/>
      <c r="P39" s="41"/>
      <c r="Q39" s="41"/>
      <c r="R39" s="41"/>
      <c r="S39" s="41"/>
      <c r="T39" s="41"/>
      <c r="U39" s="41"/>
      <c r="V39" s="41"/>
      <c r="W39" s="41"/>
    </row>
    <row r="40" spans="2:26">
      <c r="B40" s="38">
        <v>30</v>
      </c>
      <c r="C40" s="66" t="s">
        <v>298</v>
      </c>
      <c r="D40" s="31" t="s">
        <v>299</v>
      </c>
      <c r="E40" s="21"/>
      <c r="F40" s="21"/>
      <c r="G40" s="30"/>
      <c r="H40" s="21" t="s">
        <v>15</v>
      </c>
      <c r="I40" s="30"/>
      <c r="J40" s="21"/>
      <c r="K40" s="30"/>
      <c r="L40" s="31"/>
      <c r="M40" s="51" t="str">
        <f>IFERROR(VLOOKUP(L40,points,2,FALSE),"")</f>
        <v/>
      </c>
      <c r="N40" s="21"/>
      <c r="O40" s="36"/>
      <c r="P40" s="21"/>
      <c r="Q40" s="36"/>
      <c r="R40" s="21"/>
      <c r="S40" s="31"/>
      <c r="T40" s="21"/>
      <c r="U40" s="36"/>
      <c r="V40" s="21"/>
      <c r="W40" s="36"/>
      <c r="Y40" s="37"/>
      <c r="Z40" s="37"/>
    </row>
    <row r="41" spans="2:26">
      <c r="B41" s="38">
        <v>31</v>
      </c>
      <c r="C41" s="66" t="s">
        <v>267</v>
      </c>
      <c r="D41" s="31" t="s">
        <v>268</v>
      </c>
      <c r="E41" s="21"/>
      <c r="F41" s="21"/>
      <c r="G41" s="30"/>
      <c r="H41" s="21" t="s">
        <v>15</v>
      </c>
      <c r="I41" s="30"/>
      <c r="J41" s="21"/>
      <c r="K41" s="30"/>
      <c r="L41" s="31"/>
      <c r="M41" s="51"/>
      <c r="N41" s="21"/>
      <c r="O41" s="31"/>
      <c r="P41" s="31"/>
      <c r="Q41" s="34"/>
      <c r="R41" s="31"/>
      <c r="S41" s="31"/>
      <c r="T41" s="31"/>
      <c r="U41" s="34"/>
      <c r="V41" s="31"/>
      <c r="W41" s="34"/>
      <c r="Y41" s="37"/>
      <c r="Z41" s="37"/>
    </row>
    <row r="42" spans="2:26">
      <c r="B42" s="38">
        <v>32</v>
      </c>
      <c r="C42" s="66" t="s">
        <v>291</v>
      </c>
      <c r="D42" s="61">
        <v>38908</v>
      </c>
      <c r="E42" s="21"/>
      <c r="F42" s="21"/>
      <c r="G42" s="30"/>
      <c r="H42" s="21" t="s">
        <v>15</v>
      </c>
      <c r="I42" s="30"/>
      <c r="J42" s="21"/>
      <c r="K42" s="30"/>
      <c r="L42" s="31"/>
      <c r="M42" s="51"/>
      <c r="N42" s="21"/>
      <c r="O42" s="31"/>
      <c r="P42" s="31"/>
      <c r="Q42" s="34"/>
      <c r="R42" s="31"/>
      <c r="S42" s="31"/>
      <c r="T42" s="31"/>
      <c r="U42" s="34"/>
      <c r="V42" s="31"/>
      <c r="W42" s="34"/>
      <c r="Y42" s="37"/>
      <c r="Z42" s="37"/>
    </row>
    <row r="43" spans="2:26">
      <c r="B43" s="38">
        <v>33</v>
      </c>
      <c r="C43" s="44" t="s">
        <v>285</v>
      </c>
      <c r="D43" s="22" t="s">
        <v>286</v>
      </c>
      <c r="E43" s="93"/>
      <c r="F43" s="21"/>
      <c r="G43" s="30"/>
      <c r="H43" s="21" t="s">
        <v>15</v>
      </c>
      <c r="I43" s="30"/>
      <c r="J43" s="21"/>
      <c r="K43" s="30"/>
      <c r="L43" s="31"/>
      <c r="M43" s="51"/>
      <c r="N43" s="21"/>
      <c r="O43" s="31"/>
      <c r="P43" s="31"/>
      <c r="Q43" s="34"/>
      <c r="R43" s="31"/>
      <c r="S43" s="31"/>
      <c r="T43" s="31"/>
      <c r="U43" s="34"/>
      <c r="V43" s="31"/>
      <c r="W43" s="34"/>
      <c r="Y43" s="37"/>
      <c r="Z43" s="37"/>
    </row>
    <row r="44" spans="2:26">
      <c r="B44" s="38">
        <v>34</v>
      </c>
      <c r="C44" s="66" t="s">
        <v>280</v>
      </c>
      <c r="D44" s="31" t="s">
        <v>281</v>
      </c>
      <c r="E44" s="21"/>
      <c r="F44" s="21"/>
      <c r="G44" s="30"/>
      <c r="H44" s="21" t="s">
        <v>15</v>
      </c>
      <c r="I44" s="30"/>
      <c r="J44" s="21"/>
      <c r="K44" s="30"/>
      <c r="L44" s="41"/>
      <c r="M44" s="30"/>
      <c r="N44" s="21"/>
      <c r="O44" s="36"/>
      <c r="P44" s="36"/>
      <c r="Q44" s="36"/>
      <c r="R44" s="36"/>
      <c r="S44" s="36"/>
      <c r="T44" s="21"/>
      <c r="U44" s="21"/>
      <c r="V44" s="36"/>
      <c r="W44" s="36"/>
      <c r="Y44" s="37"/>
      <c r="Z44" s="37"/>
    </row>
    <row r="45" spans="2:26">
      <c r="B45" s="38">
        <v>35</v>
      </c>
      <c r="C45" s="66" t="s">
        <v>276</v>
      </c>
      <c r="D45" s="31" t="s">
        <v>277</v>
      </c>
      <c r="E45" s="21"/>
      <c r="F45" s="21"/>
      <c r="G45" s="30"/>
      <c r="H45" s="21" t="s">
        <v>15</v>
      </c>
      <c r="I45" s="30"/>
      <c r="J45" s="21"/>
      <c r="K45" s="30"/>
      <c r="L45" s="21"/>
      <c r="M45" s="30"/>
      <c r="N45" s="21"/>
      <c r="O45" s="36"/>
      <c r="P45" s="36"/>
      <c r="Q45" s="36"/>
      <c r="R45" s="36"/>
      <c r="S45" s="36"/>
      <c r="T45" s="21"/>
      <c r="U45" s="21"/>
      <c r="V45" s="36"/>
      <c r="W45" s="36"/>
      <c r="Y45" s="37"/>
      <c r="Z45" s="37"/>
    </row>
    <row r="46" spans="2:26">
      <c r="B46" s="38">
        <v>36</v>
      </c>
      <c r="C46" s="66" t="s">
        <v>259</v>
      </c>
      <c r="D46" s="21" t="s">
        <v>260</v>
      </c>
      <c r="E46" s="21"/>
      <c r="F46" s="21"/>
      <c r="G46" s="30"/>
      <c r="H46" s="21" t="s">
        <v>15</v>
      </c>
      <c r="I46" s="30"/>
      <c r="J46" s="21"/>
      <c r="K46" s="30"/>
      <c r="L46" s="21"/>
      <c r="M46" s="30"/>
      <c r="N46" s="21"/>
      <c r="O46" s="36"/>
      <c r="P46" s="36"/>
      <c r="Q46" s="36"/>
      <c r="R46" s="36"/>
      <c r="S46" s="36"/>
      <c r="T46" s="21"/>
      <c r="U46" s="21"/>
      <c r="V46" s="36"/>
      <c r="W46" s="36"/>
      <c r="Y46" s="37"/>
      <c r="Z46" s="37"/>
    </row>
    <row r="47" spans="2:26">
      <c r="B47" s="38">
        <v>37</v>
      </c>
      <c r="C47" s="66" t="s">
        <v>303</v>
      </c>
      <c r="D47" s="21" t="s">
        <v>304</v>
      </c>
      <c r="E47" s="21"/>
      <c r="F47" s="21"/>
      <c r="G47" s="30"/>
      <c r="H47" s="21" t="s">
        <v>15</v>
      </c>
      <c r="I47" s="30"/>
      <c r="J47" s="21"/>
      <c r="K47" s="30"/>
      <c r="L47" s="21"/>
      <c r="M47" s="30"/>
      <c r="N47" s="21"/>
      <c r="O47" s="36"/>
      <c r="P47" s="36"/>
      <c r="Q47" s="36"/>
      <c r="R47" s="36"/>
      <c r="S47" s="36"/>
      <c r="T47" s="21"/>
      <c r="U47" s="21"/>
      <c r="V47" s="36"/>
      <c r="W47" s="36"/>
      <c r="Y47" s="37"/>
      <c r="Z47" s="37"/>
    </row>
    <row r="48" spans="2:26">
      <c r="B48" s="38">
        <v>38</v>
      </c>
      <c r="C48" s="66" t="s">
        <v>209</v>
      </c>
      <c r="D48" s="21" t="s">
        <v>279</v>
      </c>
      <c r="E48" s="21"/>
      <c r="F48" s="21"/>
      <c r="G48" s="30"/>
      <c r="H48" s="21" t="s">
        <v>15</v>
      </c>
      <c r="I48" s="30"/>
      <c r="J48" s="21"/>
      <c r="K48" s="30"/>
      <c r="L48" s="21"/>
      <c r="M48" s="42"/>
      <c r="N48" s="21"/>
      <c r="O48" s="36"/>
      <c r="P48" s="36"/>
      <c r="Q48" s="36"/>
      <c r="R48" s="36"/>
      <c r="S48" s="36"/>
      <c r="T48" s="21"/>
      <c r="U48" s="21"/>
      <c r="V48" s="36"/>
      <c r="W48" s="36"/>
      <c r="Y48" s="37"/>
      <c r="Z48" s="37"/>
    </row>
    <row r="49" spans="2:26">
      <c r="B49" s="38">
        <v>39</v>
      </c>
      <c r="C49" s="66" t="s">
        <v>278</v>
      </c>
      <c r="D49" s="21" t="s">
        <v>275</v>
      </c>
      <c r="E49" s="21"/>
      <c r="F49" s="21"/>
      <c r="G49" s="30"/>
      <c r="H49" s="21" t="s">
        <v>15</v>
      </c>
      <c r="I49" s="30"/>
      <c r="J49" s="21"/>
      <c r="K49" s="30"/>
      <c r="L49" s="21"/>
      <c r="M49" s="42"/>
      <c r="N49" s="21"/>
      <c r="O49" s="36"/>
      <c r="P49" s="36"/>
      <c r="Q49" s="36"/>
      <c r="R49" s="36"/>
      <c r="S49" s="36"/>
      <c r="T49" s="21"/>
      <c r="U49" s="21"/>
      <c r="V49" s="36"/>
      <c r="W49" s="36"/>
      <c r="Y49" s="37"/>
      <c r="Z49" s="37"/>
    </row>
    <row r="50" spans="2:26">
      <c r="B50" s="38">
        <v>40</v>
      </c>
      <c r="C50" s="66" t="s">
        <v>274</v>
      </c>
      <c r="D50" s="21" t="s">
        <v>275</v>
      </c>
      <c r="E50" s="21"/>
      <c r="F50" s="21"/>
      <c r="G50" s="30"/>
      <c r="H50" s="21" t="s">
        <v>15</v>
      </c>
      <c r="I50" s="30"/>
      <c r="J50" s="21"/>
      <c r="K50" s="30"/>
      <c r="L50" s="21"/>
      <c r="M50" s="42"/>
      <c r="N50" s="21"/>
      <c r="O50" s="36"/>
      <c r="P50" s="36"/>
      <c r="Q50" s="36"/>
      <c r="R50" s="36"/>
      <c r="S50" s="36"/>
      <c r="T50" s="21"/>
      <c r="U50" s="21"/>
      <c r="V50" s="36"/>
      <c r="W50" s="36"/>
      <c r="Y50" s="37"/>
      <c r="Z50" s="37"/>
    </row>
    <row r="51" spans="2:26">
      <c r="B51" s="38">
        <v>41</v>
      </c>
      <c r="C51" s="66" t="s">
        <v>152</v>
      </c>
      <c r="D51" s="31" t="s">
        <v>289</v>
      </c>
      <c r="E51" s="93"/>
      <c r="F51" s="21"/>
      <c r="G51" s="30"/>
      <c r="H51" s="21" t="s">
        <v>15</v>
      </c>
      <c r="I51" s="30"/>
      <c r="J51" s="21"/>
      <c r="K51" s="30"/>
      <c r="L51" s="21"/>
      <c r="M51" s="42"/>
      <c r="N51" s="21"/>
      <c r="O51" s="36"/>
      <c r="P51" s="36"/>
      <c r="Q51" s="36"/>
      <c r="R51" s="36"/>
      <c r="S51" s="36"/>
      <c r="T51" s="21"/>
      <c r="U51" s="21"/>
      <c r="V51" s="36"/>
      <c r="W51" s="36"/>
      <c r="Y51" s="37"/>
      <c r="Z51" s="37"/>
    </row>
    <row r="52" spans="2:26">
      <c r="B52" s="38">
        <v>42</v>
      </c>
      <c r="C52" s="66" t="s">
        <v>305</v>
      </c>
      <c r="D52" s="31" t="s">
        <v>306</v>
      </c>
      <c r="E52" s="21"/>
      <c r="F52" s="21"/>
      <c r="G52" s="30"/>
      <c r="H52" s="21" t="s">
        <v>15</v>
      </c>
      <c r="I52" s="30"/>
      <c r="J52" s="21"/>
      <c r="K52" s="30"/>
      <c r="L52" s="21"/>
      <c r="M52" s="42"/>
      <c r="N52" s="21"/>
      <c r="O52" s="36"/>
      <c r="P52" s="36"/>
      <c r="Q52" s="36"/>
      <c r="R52" s="36"/>
      <c r="S52" s="36"/>
      <c r="T52" s="21"/>
      <c r="U52" s="21"/>
      <c r="V52" s="36"/>
      <c r="W52" s="36"/>
      <c r="Y52" s="37"/>
      <c r="Z52" s="37"/>
    </row>
    <row r="53" spans="2:26">
      <c r="B53" s="38">
        <v>43</v>
      </c>
      <c r="C53" s="44" t="s">
        <v>309</v>
      </c>
      <c r="D53" s="22" t="s">
        <v>308</v>
      </c>
      <c r="E53" s="21"/>
      <c r="F53" s="21"/>
      <c r="G53" s="30"/>
      <c r="H53" s="21" t="s">
        <v>15</v>
      </c>
      <c r="I53" s="30"/>
      <c r="J53" s="21"/>
      <c r="K53" s="30"/>
      <c r="L53" s="21"/>
      <c r="M53" s="42"/>
      <c r="N53" s="21"/>
      <c r="O53" s="36"/>
      <c r="P53" s="36"/>
      <c r="Q53" s="36"/>
      <c r="R53" s="36"/>
      <c r="S53" s="36"/>
      <c r="T53" s="21"/>
      <c r="U53" s="21"/>
      <c r="V53" s="36"/>
      <c r="W53" s="36"/>
      <c r="Y53" s="37"/>
      <c r="Z53" s="37"/>
    </row>
    <row r="54" spans="2:26">
      <c r="B54" s="38">
        <v>44</v>
      </c>
      <c r="C54" s="66" t="s">
        <v>307</v>
      </c>
      <c r="D54" s="31" t="s">
        <v>308</v>
      </c>
      <c r="E54" s="21"/>
      <c r="F54" s="21"/>
      <c r="G54" s="30"/>
      <c r="H54" s="21" t="s">
        <v>15</v>
      </c>
      <c r="I54" s="30"/>
      <c r="J54" s="21"/>
      <c r="K54" s="30"/>
      <c r="L54" s="21"/>
      <c r="M54" s="42"/>
      <c r="N54" s="21"/>
      <c r="O54" s="36"/>
      <c r="P54" s="36"/>
      <c r="Q54" s="36"/>
      <c r="R54" s="36"/>
      <c r="S54" s="36"/>
      <c r="T54" s="21"/>
      <c r="U54" s="21"/>
      <c r="V54" s="36"/>
      <c r="W54" s="36"/>
      <c r="Y54" s="37"/>
      <c r="Z54" s="37"/>
    </row>
    <row r="55" spans="2:26">
      <c r="B55" s="38">
        <v>45</v>
      </c>
      <c r="C55" s="66" t="s">
        <v>149</v>
      </c>
      <c r="D55" s="61" t="s">
        <v>282</v>
      </c>
      <c r="E55" s="93"/>
      <c r="F55" s="21"/>
      <c r="G55" s="30"/>
      <c r="H55" s="21" t="s">
        <v>15</v>
      </c>
      <c r="I55" s="30"/>
      <c r="J55" s="21"/>
      <c r="K55" s="30"/>
      <c r="L55" s="21"/>
      <c r="M55" s="42"/>
      <c r="N55" s="21"/>
      <c r="O55" s="36"/>
      <c r="P55" s="36"/>
      <c r="Q55" s="36"/>
      <c r="R55" s="36"/>
      <c r="S55" s="36"/>
      <c r="T55" s="21"/>
      <c r="U55" s="21"/>
      <c r="V55" s="36"/>
      <c r="W55" s="36"/>
      <c r="Y55" s="37"/>
      <c r="Z55" s="37"/>
    </row>
    <row r="56" spans="2:26">
      <c r="B56" s="38">
        <v>46</v>
      </c>
      <c r="C56" s="66" t="s">
        <v>153</v>
      </c>
      <c r="D56" s="31" t="s">
        <v>290</v>
      </c>
      <c r="E56" s="21"/>
      <c r="F56" s="21"/>
      <c r="G56" s="30"/>
      <c r="H56" s="21" t="s">
        <v>15</v>
      </c>
      <c r="I56" s="51"/>
      <c r="J56" s="21"/>
      <c r="K56" s="51"/>
      <c r="L56" s="21"/>
      <c r="M56" s="42"/>
      <c r="N56" s="21"/>
      <c r="O56" s="36"/>
      <c r="P56" s="36"/>
      <c r="Q56" s="36"/>
      <c r="R56" s="36"/>
      <c r="S56" s="36"/>
      <c r="T56" s="21"/>
      <c r="U56" s="21"/>
      <c r="V56" s="36"/>
      <c r="W56" s="36"/>
      <c r="Y56" s="37"/>
      <c r="Z56" s="37"/>
    </row>
    <row r="57" spans="2:26">
      <c r="B57" s="38">
        <v>47</v>
      </c>
      <c r="C57" s="77" t="s">
        <v>312</v>
      </c>
      <c r="D57" s="59" t="s">
        <v>313</v>
      </c>
      <c r="E57" s="21"/>
      <c r="F57" s="21"/>
      <c r="G57" s="30"/>
      <c r="H57" s="21" t="s">
        <v>15</v>
      </c>
      <c r="I57" s="51"/>
      <c r="J57" s="21"/>
      <c r="K57" s="82"/>
      <c r="L57" s="21"/>
      <c r="M57" s="42"/>
      <c r="N57" s="21"/>
      <c r="O57" s="36"/>
      <c r="P57" s="36"/>
      <c r="Q57" s="36"/>
      <c r="R57" s="36"/>
      <c r="S57" s="36"/>
      <c r="T57" s="21"/>
      <c r="U57" s="21"/>
      <c r="V57" s="36"/>
      <c r="W57" s="36"/>
      <c r="Y57" s="37"/>
      <c r="Z57" s="37"/>
    </row>
    <row r="58" spans="2:26">
      <c r="B58" s="38">
        <v>48</v>
      </c>
      <c r="C58" s="66" t="s">
        <v>314</v>
      </c>
      <c r="D58" s="31" t="s">
        <v>315</v>
      </c>
      <c r="E58" s="21"/>
      <c r="F58" s="21"/>
      <c r="G58" s="30"/>
      <c r="H58" s="21" t="s">
        <v>15</v>
      </c>
      <c r="I58" s="51"/>
      <c r="J58" s="21"/>
      <c r="K58" s="51"/>
      <c r="L58" s="21"/>
      <c r="M58" s="42"/>
      <c r="N58" s="21"/>
      <c r="O58" s="36"/>
      <c r="P58" s="36"/>
      <c r="Q58" s="36"/>
      <c r="R58" s="36"/>
      <c r="S58" s="36"/>
      <c r="T58" s="21"/>
      <c r="U58" s="21"/>
      <c r="V58" s="36"/>
      <c r="W58" s="36"/>
      <c r="Y58" s="37"/>
      <c r="Z58" s="37"/>
    </row>
    <row r="59" spans="2:26">
      <c r="B59" s="38">
        <v>49</v>
      </c>
      <c r="C59" s="66" t="s">
        <v>316</v>
      </c>
      <c r="D59" s="31" t="s">
        <v>317</v>
      </c>
      <c r="E59" s="93"/>
      <c r="F59" s="21"/>
      <c r="G59" s="51"/>
      <c r="H59" s="21" t="s">
        <v>15</v>
      </c>
      <c r="I59" s="30"/>
      <c r="J59" s="21"/>
      <c r="K59" s="30"/>
      <c r="L59" s="21"/>
      <c r="M59" s="42"/>
      <c r="N59" s="21"/>
      <c r="O59" s="36"/>
      <c r="P59" s="36"/>
      <c r="Q59" s="36"/>
      <c r="R59" s="36"/>
      <c r="S59" s="36"/>
      <c r="T59" s="21"/>
      <c r="U59" s="21"/>
      <c r="V59" s="36"/>
      <c r="W59" s="36"/>
      <c r="Y59" s="37"/>
      <c r="Z59" s="37"/>
    </row>
    <row r="60" spans="2:26">
      <c r="B60" s="38">
        <v>50</v>
      </c>
      <c r="C60" s="66" t="s">
        <v>294</v>
      </c>
      <c r="D60" s="31" t="s">
        <v>295</v>
      </c>
      <c r="E60" s="93"/>
      <c r="F60" s="21"/>
      <c r="G60" s="51"/>
      <c r="H60" s="21" t="s">
        <v>15</v>
      </c>
      <c r="I60" s="30"/>
      <c r="J60" s="21"/>
      <c r="K60" s="30"/>
      <c r="L60" s="21"/>
      <c r="M60" s="42"/>
      <c r="N60" s="21"/>
      <c r="O60" s="36"/>
      <c r="P60" s="36"/>
      <c r="Q60" s="36"/>
      <c r="R60" s="36"/>
      <c r="S60" s="36"/>
      <c r="T60" s="21"/>
      <c r="U60" s="21"/>
      <c r="V60" s="36"/>
      <c r="W60" s="36"/>
      <c r="Y60" s="37"/>
      <c r="Z60" s="37"/>
    </row>
    <row r="61" spans="2:26">
      <c r="B61" s="39"/>
      <c r="C61" s="40"/>
      <c r="D61" s="15"/>
      <c r="E61" s="15"/>
      <c r="G61" s="32"/>
      <c r="H61" s="32"/>
      <c r="I61" s="32"/>
      <c r="J61" s="32"/>
      <c r="K61" s="32"/>
      <c r="L61" s="32"/>
      <c r="M61" s="32"/>
      <c r="N61" s="15"/>
      <c r="P61" s="15"/>
      <c r="R61" s="15"/>
      <c r="S61" s="32"/>
      <c r="T61" s="32"/>
      <c r="U61" s="15"/>
      <c r="V61" s="15"/>
      <c r="Y61" s="37"/>
      <c r="Z61" s="37"/>
    </row>
    <row r="62" spans="2:26">
      <c r="B62" s="39"/>
      <c r="C62" s="40"/>
      <c r="D62" s="15"/>
      <c r="E62" s="15"/>
      <c r="G62" s="32"/>
      <c r="H62" s="32"/>
      <c r="I62" s="32"/>
      <c r="J62" s="32"/>
      <c r="K62" s="32"/>
      <c r="L62" s="32"/>
      <c r="M62" s="32"/>
      <c r="N62" s="15"/>
      <c r="P62" s="15"/>
      <c r="R62" s="15"/>
      <c r="S62" s="32"/>
      <c r="T62" s="32"/>
      <c r="U62" s="15"/>
      <c r="V62" s="15"/>
      <c r="Y62" s="37"/>
      <c r="Z62" s="37"/>
    </row>
    <row r="63" spans="2:26">
      <c r="B63" s="24" t="s">
        <v>44</v>
      </c>
      <c r="M63" s="15"/>
      <c r="N63" s="15"/>
      <c r="Y63" s="37"/>
      <c r="Z63" s="37"/>
    </row>
    <row r="64" spans="2:26">
      <c r="B64" s="25"/>
      <c r="C64" s="14" t="s">
        <v>395</v>
      </c>
      <c r="M64" s="15"/>
      <c r="N64" s="15"/>
      <c r="Y64" s="37"/>
      <c r="Z64" s="37"/>
    </row>
    <row r="65" spans="2:26">
      <c r="B65" s="26" t="s">
        <v>46</v>
      </c>
      <c r="C65" s="14" t="s">
        <v>127</v>
      </c>
      <c r="M65" s="15"/>
      <c r="N65" s="15"/>
      <c r="Y65" s="37"/>
      <c r="Z65" s="37"/>
    </row>
    <row r="66" spans="2:26">
      <c r="B66" s="27" t="s">
        <v>46</v>
      </c>
      <c r="C66" s="14" t="s">
        <v>48</v>
      </c>
      <c r="M66" s="15"/>
      <c r="N66" s="15"/>
      <c r="Y66" s="37"/>
      <c r="Z66" s="37"/>
    </row>
    <row r="67" spans="2:26">
      <c r="B67" s="28" t="s">
        <v>46</v>
      </c>
      <c r="C67" s="14" t="s">
        <v>49</v>
      </c>
      <c r="M67" s="15"/>
      <c r="N67" s="15"/>
      <c r="Y67" s="37"/>
      <c r="Z67" s="37"/>
    </row>
    <row r="68" spans="2:26">
      <c r="M68" s="15"/>
      <c r="N68" s="15"/>
      <c r="Y68" s="37"/>
      <c r="Z68" s="37"/>
    </row>
    <row r="69" spans="2:26">
      <c r="M69" s="15"/>
      <c r="N69" s="15"/>
      <c r="Y69" s="37"/>
      <c r="Z69" s="37"/>
    </row>
    <row r="70" spans="2:26">
      <c r="M70" s="15"/>
      <c r="N70" s="15"/>
      <c r="Y70" s="37"/>
      <c r="Z70" s="37"/>
    </row>
    <row r="71" spans="2:26">
      <c r="M71" s="15"/>
      <c r="N71" s="15"/>
      <c r="Y71" s="37"/>
      <c r="Z71" s="37"/>
    </row>
    <row r="72" spans="2:26">
      <c r="M72" s="15"/>
      <c r="N72" s="15"/>
      <c r="Y72" s="37"/>
      <c r="Z72" s="37"/>
    </row>
    <row r="73" spans="2:26">
      <c r="M73" s="15"/>
      <c r="N73" s="15"/>
      <c r="Y73" s="37"/>
      <c r="Z73" s="37"/>
    </row>
    <row r="74" spans="2:26">
      <c r="M74" s="15"/>
      <c r="N74" s="15"/>
      <c r="Y74" s="37"/>
      <c r="Z74" s="37"/>
    </row>
    <row r="75" spans="2:26">
      <c r="M75" s="15"/>
      <c r="N75" s="15"/>
      <c r="Y75" s="37"/>
      <c r="Z75" s="37"/>
    </row>
    <row r="76" spans="2:26">
      <c r="M76" s="15"/>
      <c r="N76" s="15"/>
      <c r="Y76" s="37"/>
      <c r="Z76" s="37"/>
    </row>
    <row r="77" spans="2:26">
      <c r="M77" s="15"/>
      <c r="N77" s="15"/>
      <c r="Y77" s="37"/>
      <c r="Z77" s="37"/>
    </row>
    <row r="78" spans="2:26">
      <c r="M78" s="15"/>
      <c r="N78" s="15"/>
      <c r="Y78" s="37"/>
      <c r="Z78" s="37"/>
    </row>
    <row r="79" spans="2:26">
      <c r="M79" s="15"/>
      <c r="N79" s="15"/>
      <c r="Y79" s="37"/>
      <c r="Z79" s="37"/>
    </row>
    <row r="80" spans="2:26">
      <c r="M80" s="15"/>
      <c r="N80" s="15"/>
      <c r="Y80" s="37"/>
      <c r="Z80" s="37"/>
    </row>
    <row r="81" spans="13:26">
      <c r="M81" s="15"/>
      <c r="N81" s="15"/>
      <c r="Y81" s="37"/>
      <c r="Z81" s="37"/>
    </row>
    <row r="82" spans="13:26">
      <c r="M82" s="15"/>
      <c r="N82" s="15"/>
      <c r="Y82" s="37"/>
      <c r="Z82" s="37"/>
    </row>
    <row r="83" spans="13:26">
      <c r="M83" s="15"/>
      <c r="N83" s="15"/>
      <c r="Y83" s="37"/>
      <c r="Z83" s="37"/>
    </row>
    <row r="84" spans="13:26">
      <c r="M84" s="15"/>
      <c r="N84" s="15"/>
      <c r="Y84" s="37"/>
      <c r="Z84" s="37"/>
    </row>
    <row r="85" spans="13:26">
      <c r="M85" s="15"/>
      <c r="N85" s="15"/>
      <c r="Y85" s="37"/>
      <c r="Z85" s="37"/>
    </row>
    <row r="86" spans="13:26">
      <c r="M86" s="15"/>
      <c r="N86" s="15"/>
      <c r="Y86" s="37"/>
      <c r="Z86" s="37"/>
    </row>
    <row r="87" spans="13:26">
      <c r="M87" s="15"/>
      <c r="N87" s="15"/>
      <c r="Y87" s="37"/>
      <c r="Z87" s="37"/>
    </row>
    <row r="88" spans="13:26">
      <c r="M88" s="15"/>
      <c r="N88" s="15"/>
      <c r="Y88" s="37"/>
      <c r="Z88" s="37"/>
    </row>
    <row r="89" spans="13:26">
      <c r="M89" s="15"/>
      <c r="N89" s="15"/>
      <c r="Y89" s="37"/>
      <c r="Z89" s="37"/>
    </row>
    <row r="90" spans="13:26">
      <c r="M90" s="15"/>
      <c r="N90" s="15"/>
      <c r="Y90" s="37"/>
      <c r="Z90" s="37"/>
    </row>
    <row r="91" spans="13:26">
      <c r="M91" s="15"/>
      <c r="N91" s="15"/>
      <c r="Y91" s="37"/>
      <c r="Z91" s="37"/>
    </row>
    <row r="92" spans="13:26">
      <c r="M92" s="15"/>
      <c r="N92" s="15"/>
      <c r="Y92" s="37"/>
      <c r="Z92" s="37"/>
    </row>
    <row r="93" spans="13:26">
      <c r="M93" s="15"/>
      <c r="N93" s="15"/>
      <c r="Y93" s="37"/>
      <c r="Z93" s="37"/>
    </row>
    <row r="94" spans="13:26">
      <c r="M94" s="15"/>
      <c r="N94" s="15"/>
      <c r="Y94" s="37"/>
      <c r="Z94" s="37"/>
    </row>
    <row r="95" spans="13:26">
      <c r="M95" s="15"/>
      <c r="N95" s="15"/>
      <c r="Y95" s="37"/>
      <c r="Z95" s="37"/>
    </row>
    <row r="96" spans="13:26">
      <c r="M96" s="15"/>
      <c r="N96" s="15"/>
      <c r="Y96" s="37"/>
      <c r="Z96" s="37"/>
    </row>
    <row r="97" spans="13:26">
      <c r="M97" s="15"/>
      <c r="N97" s="15"/>
      <c r="Y97" s="37"/>
      <c r="Z97" s="37"/>
    </row>
    <row r="98" spans="13:26">
      <c r="M98" s="15"/>
      <c r="N98" s="15"/>
      <c r="Y98" s="37"/>
      <c r="Z98" s="37"/>
    </row>
    <row r="99" spans="13:26">
      <c r="M99" s="15"/>
      <c r="N99" s="15"/>
      <c r="Y99" s="37"/>
      <c r="Z99" s="37"/>
    </row>
    <row r="100" spans="13:26">
      <c r="M100" s="15"/>
      <c r="N100" s="15"/>
      <c r="Y100" s="37"/>
      <c r="Z100" s="37"/>
    </row>
    <row r="101" spans="13:26">
      <c r="M101" s="15"/>
      <c r="N101" s="15"/>
      <c r="Y101" s="37"/>
      <c r="Z101" s="37"/>
    </row>
    <row r="102" spans="13:26">
      <c r="M102" s="15"/>
      <c r="N102" s="15"/>
      <c r="Y102" s="37"/>
      <c r="Z102" s="37"/>
    </row>
    <row r="103" spans="13:26">
      <c r="M103" s="15"/>
      <c r="N103" s="15"/>
      <c r="Y103" s="37"/>
      <c r="Z103" s="37"/>
    </row>
    <row r="104" spans="13:26">
      <c r="M104" s="15"/>
      <c r="N104" s="15"/>
      <c r="Y104" s="37"/>
      <c r="Z104" s="37"/>
    </row>
    <row r="105" spans="13:26">
      <c r="M105" s="15"/>
      <c r="N105" s="15"/>
      <c r="Y105" s="37"/>
      <c r="Z105" s="37"/>
    </row>
    <row r="106" spans="13:26">
      <c r="M106" s="15"/>
      <c r="N106" s="15"/>
      <c r="Y106" s="37"/>
      <c r="Z106" s="37"/>
    </row>
    <row r="107" spans="13:26">
      <c r="M107" s="15"/>
      <c r="N107" s="15"/>
      <c r="Y107" s="37"/>
      <c r="Z107" s="37"/>
    </row>
    <row r="108" spans="13:26">
      <c r="M108" s="15"/>
      <c r="N108" s="15"/>
      <c r="Y108" s="37"/>
      <c r="Z108" s="37"/>
    </row>
    <row r="109" spans="13:26">
      <c r="M109" s="15"/>
      <c r="N109" s="15"/>
      <c r="Y109" s="37"/>
      <c r="Z109" s="37"/>
    </row>
    <row r="110" spans="13:26">
      <c r="M110" s="15"/>
      <c r="N110" s="15"/>
      <c r="Y110" s="37"/>
      <c r="Z110" s="37"/>
    </row>
    <row r="111" spans="13:26">
      <c r="M111" s="15"/>
      <c r="N111" s="15"/>
      <c r="Y111" s="37"/>
      <c r="Z111" s="37"/>
    </row>
    <row r="112" spans="13:26">
      <c r="M112" s="15"/>
      <c r="N112" s="15"/>
      <c r="Y112" s="37"/>
      <c r="Z112" s="37"/>
    </row>
    <row r="113" spans="13:26">
      <c r="M113" s="15"/>
      <c r="N113" s="15"/>
      <c r="Y113" s="37"/>
      <c r="Z113" s="37"/>
    </row>
    <row r="114" spans="13:26">
      <c r="M114" s="15"/>
      <c r="N114" s="15"/>
      <c r="Y114" s="37"/>
      <c r="Z114" s="37"/>
    </row>
    <row r="115" spans="13:26">
      <c r="M115" s="15"/>
      <c r="N115" s="15"/>
      <c r="Y115" s="37"/>
      <c r="Z115" s="37"/>
    </row>
    <row r="116" spans="13:26">
      <c r="M116" s="15"/>
      <c r="N116" s="15"/>
      <c r="Y116" s="37"/>
      <c r="Z116" s="37"/>
    </row>
    <row r="117" spans="13:26">
      <c r="M117" s="15"/>
      <c r="N117" s="15"/>
      <c r="Y117" s="37"/>
      <c r="Z117" s="37"/>
    </row>
    <row r="118" spans="13:26">
      <c r="M118" s="15"/>
      <c r="N118" s="15"/>
      <c r="Y118" s="37"/>
      <c r="Z118" s="37"/>
    </row>
    <row r="119" spans="13:26">
      <c r="M119" s="15"/>
      <c r="N119" s="15"/>
      <c r="Y119" s="37"/>
      <c r="Z119" s="37"/>
    </row>
    <row r="120" spans="13:26">
      <c r="M120" s="15"/>
      <c r="N120" s="15"/>
      <c r="Y120" s="37"/>
      <c r="Z120" s="37"/>
    </row>
    <row r="121" spans="13:26">
      <c r="M121" s="15"/>
      <c r="N121" s="15"/>
      <c r="Y121" s="37"/>
      <c r="Z121" s="37"/>
    </row>
    <row r="122" spans="13:26">
      <c r="M122" s="15"/>
      <c r="N122" s="15"/>
      <c r="Y122" s="37"/>
      <c r="Z122" s="37"/>
    </row>
    <row r="123" spans="13:26">
      <c r="M123" s="15"/>
      <c r="N123" s="15"/>
      <c r="Y123" s="37"/>
      <c r="Z123" s="37"/>
    </row>
    <row r="124" spans="13:26">
      <c r="M124" s="15"/>
      <c r="N124" s="15"/>
    </row>
    <row r="125" spans="13:26">
      <c r="M125" s="15"/>
      <c r="N125" s="15"/>
    </row>
  </sheetData>
  <sortState xmlns:xlrd2="http://schemas.microsoft.com/office/spreadsheetml/2017/richdata2" ref="C11:I60">
    <sortCondition descending="1" ref="E11:E60"/>
  </sortState>
  <mergeCells count="19">
    <mergeCell ref="G3:H3"/>
    <mergeCell ref="C6:D6"/>
    <mergeCell ref="F8:G8"/>
    <mergeCell ref="F9:G9"/>
    <mergeCell ref="H9:I9"/>
    <mergeCell ref="H8:I8"/>
    <mergeCell ref="J8:K8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L8:M8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A98"/>
  <sheetViews>
    <sheetView workbookViewId="0">
      <pane xSplit="3" topLeftCell="D1" activePane="topRight" state="frozen"/>
      <selection pane="topRight" activeCell="G3" sqref="G3:H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11" style="15" customWidth="1"/>
    <col min="15" max="15" width="8.88671875" style="14"/>
    <col min="16" max="16" width="8.88671875" style="14" customWidth="1"/>
    <col min="17" max="19" width="8.88671875" style="14"/>
    <col min="20" max="20" width="14.109375" style="15" customWidth="1"/>
    <col min="21" max="21" width="12.5546875" style="14" customWidth="1"/>
    <col min="22" max="22" width="8.88671875" style="14"/>
    <col min="23" max="23" width="34.109375" style="14" customWidth="1"/>
    <col min="24" max="16384" width="8.88671875" style="14"/>
  </cols>
  <sheetData>
    <row r="3" spans="2:26">
      <c r="B3" s="16" t="s">
        <v>611</v>
      </c>
      <c r="F3" s="15" t="s">
        <v>613</v>
      </c>
      <c r="G3" s="118">
        <v>44935</v>
      </c>
      <c r="H3" s="118"/>
      <c r="L3" s="14"/>
    </row>
    <row r="4" spans="2:26">
      <c r="B4" s="17" t="s">
        <v>708</v>
      </c>
      <c r="C4" s="16"/>
      <c r="L4" s="14"/>
    </row>
    <row r="5" spans="2:26">
      <c r="L5" s="14"/>
    </row>
    <row r="6" spans="2:26">
      <c r="C6" s="130"/>
      <c r="D6" s="130"/>
      <c r="E6" s="18"/>
      <c r="L6" s="14"/>
    </row>
    <row r="7" spans="2:26">
      <c r="B7" s="16" t="s">
        <v>396</v>
      </c>
      <c r="L7" s="14"/>
    </row>
    <row r="8" spans="2:26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O8" s="15"/>
      <c r="P8" s="15"/>
      <c r="Q8" s="15"/>
      <c r="R8" s="15"/>
      <c r="S8" s="15"/>
      <c r="T8" s="14"/>
    </row>
    <row r="9" spans="2:26" ht="15" customHeight="1">
      <c r="B9" s="110" t="s">
        <v>1</v>
      </c>
      <c r="C9" s="125" t="s">
        <v>2</v>
      </c>
      <c r="D9" s="125" t="s">
        <v>3</v>
      </c>
      <c r="E9" s="134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16"/>
      <c r="S9" s="117"/>
      <c r="T9" s="116"/>
      <c r="U9" s="117"/>
    </row>
    <row r="10" spans="2:26">
      <c r="B10" s="111"/>
      <c r="C10" s="125"/>
      <c r="D10" s="125"/>
      <c r="E10" s="135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</row>
    <row r="11" spans="2:26">
      <c r="B11" s="95">
        <v>1</v>
      </c>
      <c r="C11" s="66" t="s">
        <v>324</v>
      </c>
      <c r="D11" s="31" t="s">
        <v>337</v>
      </c>
      <c r="E11" s="21">
        <f t="shared" ref="E11:E18" si="0">SUM(G11,I11,K11,M11)</f>
        <v>117.75</v>
      </c>
      <c r="F11" s="21">
        <v>4</v>
      </c>
      <c r="G11" s="30">
        <f>IFERROR(VLOOKUP(F11,points,3,FALSE),"")</f>
        <v>100.5</v>
      </c>
      <c r="H11" s="21">
        <v>13</v>
      </c>
      <c r="I11" s="30">
        <f>IFERROR(VLOOKUP(H11,points,2,FALSE),"")</f>
        <v>17.25</v>
      </c>
      <c r="J11" s="21"/>
      <c r="K11" s="30"/>
      <c r="L11" s="29"/>
      <c r="M11" s="33"/>
      <c r="N11" s="29"/>
      <c r="O11" s="19"/>
      <c r="P11" s="29"/>
      <c r="Q11" s="19"/>
      <c r="R11" s="29"/>
      <c r="S11" s="19"/>
      <c r="T11" s="29"/>
      <c r="U11" s="19"/>
    </row>
    <row r="12" spans="2:26">
      <c r="B12" s="95">
        <v>2</v>
      </c>
      <c r="C12" s="66" t="s">
        <v>328</v>
      </c>
      <c r="D12" s="31" t="s">
        <v>344</v>
      </c>
      <c r="E12" s="21">
        <f t="shared" si="0"/>
        <v>88.75</v>
      </c>
      <c r="F12" s="21">
        <v>5</v>
      </c>
      <c r="G12" s="30">
        <f>IFERROR(VLOOKUP(F12,points,3,FALSE),"")</f>
        <v>81</v>
      </c>
      <c r="H12" s="21">
        <v>25</v>
      </c>
      <c r="I12" s="30">
        <f>IFERROR(VLOOKUP(H12,points,2,FALSE),"")</f>
        <v>7.75</v>
      </c>
      <c r="J12" s="21"/>
      <c r="K12" s="30"/>
      <c r="L12" s="31"/>
      <c r="M12" s="30"/>
      <c r="N12" s="31"/>
      <c r="O12" s="34"/>
      <c r="P12" s="31"/>
      <c r="Q12" s="34"/>
      <c r="R12" s="31"/>
      <c r="S12" s="31"/>
      <c r="T12" s="31"/>
      <c r="U12" s="36"/>
      <c r="W12" s="37"/>
      <c r="X12" s="37"/>
    </row>
    <row r="13" spans="2:26">
      <c r="B13" s="95">
        <v>3</v>
      </c>
      <c r="C13" s="66" t="s">
        <v>338</v>
      </c>
      <c r="D13" s="31" t="s">
        <v>339</v>
      </c>
      <c r="E13" s="21">
        <f t="shared" si="0"/>
        <v>54</v>
      </c>
      <c r="F13" s="21">
        <v>8</v>
      </c>
      <c r="G13" s="30">
        <f>IFERROR(VLOOKUP(F13,points,3,FALSE),"")</f>
        <v>54</v>
      </c>
      <c r="H13" s="21" t="s">
        <v>15</v>
      </c>
      <c r="I13" s="30"/>
      <c r="J13" s="21"/>
      <c r="K13" s="30"/>
      <c r="L13" s="31"/>
      <c r="M13" s="30"/>
      <c r="N13" s="31"/>
      <c r="O13" s="34"/>
      <c r="P13" s="31"/>
      <c r="Q13" s="34"/>
      <c r="R13" s="31"/>
      <c r="S13" s="31"/>
      <c r="T13" s="31"/>
      <c r="U13" s="36"/>
      <c r="W13" s="37"/>
      <c r="X13" s="37"/>
    </row>
    <row r="14" spans="2:26">
      <c r="B14" s="95">
        <v>4</v>
      </c>
      <c r="C14" s="66" t="s">
        <v>330</v>
      </c>
      <c r="D14" s="31" t="s">
        <v>350</v>
      </c>
      <c r="E14" s="21">
        <f t="shared" si="0"/>
        <v>49</v>
      </c>
      <c r="F14" s="21">
        <v>9</v>
      </c>
      <c r="G14" s="30">
        <f>IFERROR(VLOOKUP(F14,points,3,FALSE),"")</f>
        <v>45</v>
      </c>
      <c r="H14" s="21">
        <v>37</v>
      </c>
      <c r="I14" s="30">
        <f>IFERROR(VLOOKUP(H14,points,2,FALSE),"")</f>
        <v>4</v>
      </c>
      <c r="J14" s="21"/>
      <c r="K14" s="30"/>
      <c r="L14" s="31"/>
      <c r="M14" s="30"/>
      <c r="N14" s="31"/>
      <c r="O14" s="34"/>
      <c r="P14" s="31"/>
      <c r="Q14" s="34"/>
      <c r="R14" s="31"/>
      <c r="S14" s="31"/>
      <c r="T14" s="31"/>
      <c r="U14" s="31"/>
      <c r="W14" s="37"/>
      <c r="X14" s="37"/>
    </row>
    <row r="15" spans="2:26">
      <c r="B15" s="95">
        <v>5</v>
      </c>
      <c r="C15" s="66" t="s">
        <v>335</v>
      </c>
      <c r="D15" s="31" t="s">
        <v>336</v>
      </c>
      <c r="E15" s="21">
        <f t="shared" si="0"/>
        <v>32.25</v>
      </c>
      <c r="F15" s="21"/>
      <c r="G15" s="30"/>
      <c r="H15" s="21">
        <v>7</v>
      </c>
      <c r="I15" s="30">
        <f>IFERROR(VLOOKUP(H15,points,2,FALSE),"")</f>
        <v>32.25</v>
      </c>
      <c r="J15" s="21"/>
      <c r="K15" s="30"/>
      <c r="L15" s="31"/>
      <c r="M15" s="30"/>
      <c r="N15" s="31"/>
      <c r="O15" s="34"/>
      <c r="P15" s="31"/>
      <c r="Q15" s="34"/>
      <c r="R15" s="31"/>
      <c r="S15" s="31"/>
      <c r="T15" s="31"/>
      <c r="U15" s="36"/>
      <c r="W15" s="37"/>
      <c r="X15" s="37"/>
    </row>
    <row r="16" spans="2:26">
      <c r="B16" s="95">
        <v>6</v>
      </c>
      <c r="C16" s="66" t="s">
        <v>366</v>
      </c>
      <c r="D16" s="31" t="s">
        <v>367</v>
      </c>
      <c r="E16" s="21">
        <f t="shared" si="0"/>
        <v>8</v>
      </c>
      <c r="F16" s="31"/>
      <c r="G16" s="30"/>
      <c r="H16" s="21">
        <v>24</v>
      </c>
      <c r="I16" s="30">
        <f>IFERROR(VLOOKUP(H16,points,2,FALSE),"")</f>
        <v>8</v>
      </c>
      <c r="J16" s="21"/>
      <c r="K16" s="30"/>
      <c r="L16" s="31"/>
      <c r="M16" s="30"/>
      <c r="N16" s="21"/>
      <c r="O16" s="36"/>
      <c r="P16" s="21"/>
      <c r="Q16" s="36"/>
      <c r="R16" s="21"/>
      <c r="S16" s="21"/>
      <c r="T16" s="31"/>
      <c r="U16" s="21"/>
      <c r="Y16" s="37"/>
      <c r="Z16" s="37"/>
    </row>
    <row r="17" spans="2:26">
      <c r="B17" s="95">
        <v>7</v>
      </c>
      <c r="C17" s="66" t="s">
        <v>320</v>
      </c>
      <c r="D17" s="31" t="s">
        <v>359</v>
      </c>
      <c r="E17" s="21">
        <f t="shared" si="0"/>
        <v>4</v>
      </c>
      <c r="F17" s="21"/>
      <c r="G17" s="30"/>
      <c r="H17" s="21">
        <v>37</v>
      </c>
      <c r="I17" s="30">
        <f>IFERROR(VLOOKUP(H17,points,2,FALSE),"")</f>
        <v>4</v>
      </c>
      <c r="J17" s="21"/>
      <c r="K17" s="30"/>
      <c r="L17" s="21"/>
      <c r="M17" s="30"/>
      <c r="N17" s="21"/>
      <c r="O17" s="36"/>
      <c r="P17" s="21"/>
      <c r="Q17" s="36"/>
      <c r="R17" s="21"/>
      <c r="S17" s="21"/>
      <c r="T17" s="21"/>
      <c r="U17" s="21"/>
      <c r="Y17" s="37"/>
      <c r="Z17" s="37"/>
    </row>
    <row r="18" spans="2:26">
      <c r="B18" s="95">
        <v>7</v>
      </c>
      <c r="C18" s="66" t="s">
        <v>737</v>
      </c>
      <c r="D18" s="75" t="s">
        <v>738</v>
      </c>
      <c r="E18" s="21">
        <f t="shared" si="0"/>
        <v>4</v>
      </c>
      <c r="F18" s="21"/>
      <c r="G18" s="30"/>
      <c r="H18" s="21">
        <v>41</v>
      </c>
      <c r="I18" s="30">
        <f>IFERROR(VLOOKUP(H18,points,2,FALSE),"")</f>
        <v>4</v>
      </c>
      <c r="J18" s="21"/>
      <c r="K18" s="30"/>
      <c r="L18" s="31"/>
      <c r="M18" s="30"/>
      <c r="N18" s="31"/>
      <c r="O18" s="34"/>
      <c r="P18" s="34"/>
      <c r="Q18" s="34"/>
      <c r="R18" s="31"/>
      <c r="S18" s="31"/>
      <c r="T18" s="31"/>
      <c r="U18" s="36"/>
      <c r="X18" s="37"/>
    </row>
    <row r="19" spans="2:26">
      <c r="B19" s="95">
        <v>9</v>
      </c>
      <c r="C19" s="66" t="s">
        <v>325</v>
      </c>
      <c r="D19" s="31" t="s">
        <v>340</v>
      </c>
      <c r="E19" s="21"/>
      <c r="F19" s="21"/>
      <c r="G19" s="30"/>
      <c r="H19" s="21"/>
      <c r="I19" s="30"/>
      <c r="J19" s="21"/>
      <c r="K19" s="30"/>
      <c r="L19" s="31"/>
      <c r="M19" s="30"/>
      <c r="N19" s="31"/>
      <c r="O19" s="34"/>
      <c r="P19" s="34"/>
      <c r="Q19" s="34"/>
      <c r="R19" s="31"/>
      <c r="S19" s="31"/>
      <c r="T19" s="31"/>
      <c r="U19" s="36"/>
      <c r="X19" s="37"/>
    </row>
    <row r="20" spans="2:26">
      <c r="B20" s="95">
        <v>10</v>
      </c>
      <c r="C20" s="66" t="s">
        <v>329</v>
      </c>
      <c r="D20" s="31" t="s">
        <v>343</v>
      </c>
      <c r="E20" s="21"/>
      <c r="F20" s="21"/>
      <c r="G20" s="30"/>
      <c r="H20" s="21" t="s">
        <v>15</v>
      </c>
      <c r="I20" s="30"/>
      <c r="J20" s="21"/>
      <c r="K20" s="30"/>
      <c r="L20" s="31"/>
      <c r="M20" s="30"/>
      <c r="N20" s="31"/>
      <c r="O20" s="34"/>
      <c r="P20" s="34"/>
      <c r="Q20" s="34"/>
      <c r="R20" s="31"/>
      <c r="S20" s="31"/>
      <c r="T20" s="31"/>
      <c r="U20" s="36"/>
      <c r="X20" s="37"/>
    </row>
    <row r="21" spans="2:26">
      <c r="B21" s="95">
        <v>11</v>
      </c>
      <c r="C21" s="66" t="s">
        <v>323</v>
      </c>
      <c r="D21" s="31" t="s">
        <v>334</v>
      </c>
      <c r="E21" s="21"/>
      <c r="F21" s="21"/>
      <c r="G21" s="30"/>
      <c r="H21" s="21" t="s">
        <v>15</v>
      </c>
      <c r="I21" s="30"/>
      <c r="J21" s="21"/>
      <c r="K21" s="30"/>
      <c r="L21" s="31"/>
      <c r="M21" s="30"/>
      <c r="N21" s="31"/>
      <c r="O21" s="34"/>
      <c r="P21" s="34"/>
      <c r="Q21" s="34"/>
      <c r="R21" s="31"/>
      <c r="S21" s="31"/>
      <c r="T21" s="31"/>
      <c r="U21" s="36"/>
      <c r="X21" s="37"/>
    </row>
    <row r="22" spans="2:26">
      <c r="B22" s="95">
        <v>12</v>
      </c>
      <c r="C22" s="66" t="s">
        <v>354</v>
      </c>
      <c r="D22" s="31" t="s">
        <v>355</v>
      </c>
      <c r="E22" s="21"/>
      <c r="F22" s="21"/>
      <c r="G22" s="30"/>
      <c r="H22" s="21" t="s">
        <v>15</v>
      </c>
      <c r="I22" s="30"/>
      <c r="J22" s="21"/>
      <c r="K22" s="30"/>
      <c r="L22" s="31"/>
      <c r="M22" s="30"/>
      <c r="N22" s="31"/>
      <c r="O22" s="34"/>
      <c r="P22" s="34"/>
      <c r="Q22" s="34"/>
      <c r="R22" s="31"/>
      <c r="S22" s="31"/>
      <c r="T22" s="31"/>
      <c r="U22" s="36"/>
      <c r="X22" s="37"/>
    </row>
    <row r="23" spans="2:26">
      <c r="B23" s="95">
        <v>13</v>
      </c>
      <c r="C23" s="66" t="s">
        <v>341</v>
      </c>
      <c r="D23" s="31" t="s">
        <v>342</v>
      </c>
      <c r="E23" s="21"/>
      <c r="F23" s="31"/>
      <c r="G23" s="30"/>
      <c r="H23" s="21"/>
      <c r="I23" s="30"/>
      <c r="J23" s="21"/>
      <c r="K23" s="30"/>
      <c r="L23" s="31"/>
      <c r="M23" s="30"/>
      <c r="N23" s="31"/>
      <c r="O23" s="34"/>
      <c r="P23" s="34"/>
      <c r="Q23" s="34"/>
      <c r="R23" s="31"/>
      <c r="S23" s="31"/>
      <c r="T23" s="31"/>
      <c r="U23" s="36"/>
      <c r="X23" s="37"/>
    </row>
    <row r="24" spans="2:26">
      <c r="B24" s="95">
        <v>14</v>
      </c>
      <c r="C24" s="66" t="s">
        <v>360</v>
      </c>
      <c r="D24" s="31" t="s">
        <v>361</v>
      </c>
      <c r="E24" s="21"/>
      <c r="F24" s="21"/>
      <c r="G24" s="30"/>
      <c r="H24" s="21" t="s">
        <v>15</v>
      </c>
      <c r="I24" s="30"/>
      <c r="J24" s="21"/>
      <c r="K24" s="30"/>
      <c r="L24" s="31"/>
      <c r="M24" s="30"/>
      <c r="N24" s="31"/>
      <c r="O24" s="34"/>
      <c r="P24" s="34"/>
      <c r="Q24" s="34"/>
      <c r="R24" s="31"/>
      <c r="S24" s="31"/>
      <c r="T24" s="31"/>
      <c r="U24" s="36"/>
      <c r="X24" s="37"/>
    </row>
    <row r="25" spans="2:26">
      <c r="B25" s="95">
        <v>15</v>
      </c>
      <c r="C25" s="66" t="s">
        <v>602</v>
      </c>
      <c r="D25" s="68" t="s">
        <v>603</v>
      </c>
      <c r="E25" s="21"/>
      <c r="F25" s="21"/>
      <c r="G25" s="30"/>
      <c r="H25" s="21" t="s">
        <v>15</v>
      </c>
      <c r="I25" s="30"/>
      <c r="J25" s="21"/>
      <c r="K25" s="30"/>
      <c r="L25" s="31"/>
      <c r="M25" s="30"/>
      <c r="N25" s="31"/>
      <c r="O25" s="34"/>
      <c r="P25" s="34"/>
      <c r="Q25" s="34"/>
      <c r="R25" s="31"/>
      <c r="S25" s="31"/>
      <c r="T25" s="31"/>
      <c r="U25" s="36"/>
      <c r="X25" s="37"/>
    </row>
    <row r="26" spans="2:26">
      <c r="B26" s="95">
        <v>16</v>
      </c>
      <c r="C26" s="66" t="s">
        <v>322</v>
      </c>
      <c r="D26" s="31" t="s">
        <v>358</v>
      </c>
      <c r="E26" s="21"/>
      <c r="F26" s="21"/>
      <c r="G26" s="30"/>
      <c r="H26" s="21" t="s">
        <v>15</v>
      </c>
      <c r="I26" s="30"/>
      <c r="J26" s="21"/>
      <c r="K26" s="30"/>
      <c r="L26" s="31"/>
      <c r="M26" s="30"/>
      <c r="N26" s="31"/>
      <c r="O26" s="34"/>
      <c r="P26" s="34"/>
      <c r="Q26" s="34"/>
      <c r="R26" s="31"/>
      <c r="S26" s="31"/>
      <c r="T26" s="31"/>
      <c r="U26" s="36"/>
      <c r="X26" s="37"/>
    </row>
    <row r="27" spans="2:26">
      <c r="B27" s="95">
        <v>17</v>
      </c>
      <c r="C27" s="44" t="s">
        <v>372</v>
      </c>
      <c r="D27" s="22" t="s">
        <v>373</v>
      </c>
      <c r="E27" s="21"/>
      <c r="F27" s="21"/>
      <c r="G27" s="30"/>
      <c r="H27" s="21" t="s">
        <v>15</v>
      </c>
      <c r="I27" s="30"/>
      <c r="J27" s="21"/>
      <c r="K27" s="30"/>
      <c r="L27" s="31"/>
      <c r="M27" s="30"/>
      <c r="N27" s="21"/>
      <c r="O27" s="36"/>
      <c r="P27" s="21"/>
      <c r="Q27" s="36"/>
      <c r="R27" s="21"/>
      <c r="S27" s="21"/>
      <c r="T27" s="21"/>
      <c r="U27" s="21"/>
      <c r="V27" s="21"/>
      <c r="W27" s="36"/>
      <c r="Y27" s="37"/>
      <c r="Z27" s="37"/>
    </row>
    <row r="28" spans="2:26">
      <c r="B28" s="95">
        <v>18</v>
      </c>
      <c r="C28" s="66" t="s">
        <v>345</v>
      </c>
      <c r="D28" s="31" t="s">
        <v>346</v>
      </c>
      <c r="E28" s="21"/>
      <c r="F28" s="21"/>
      <c r="G28" s="30"/>
      <c r="H28" s="21" t="s">
        <v>15</v>
      </c>
      <c r="I28" s="30"/>
      <c r="J28" s="21"/>
      <c r="K28" s="30"/>
      <c r="L28" s="31"/>
      <c r="M28" s="30"/>
      <c r="N28" s="21"/>
      <c r="O28" s="36"/>
      <c r="P28" s="21"/>
      <c r="Q28" s="36"/>
      <c r="R28" s="21"/>
      <c r="S28" s="31"/>
      <c r="T28" s="31"/>
      <c r="U28" s="21"/>
      <c r="V28" s="21"/>
      <c r="W28" s="36"/>
      <c r="Y28" s="37"/>
      <c r="Z28" s="37"/>
    </row>
    <row r="29" spans="2:26">
      <c r="B29" s="95">
        <v>19</v>
      </c>
      <c r="C29" s="66" t="s">
        <v>326</v>
      </c>
      <c r="D29" s="31" t="s">
        <v>347</v>
      </c>
      <c r="E29" s="21"/>
      <c r="F29" s="21"/>
      <c r="G29" s="30"/>
      <c r="H29" s="21" t="s">
        <v>15</v>
      </c>
      <c r="I29" s="30"/>
      <c r="J29" s="21"/>
      <c r="K29" s="30"/>
      <c r="L29" s="31"/>
      <c r="M29" s="30"/>
      <c r="N29" s="21"/>
      <c r="O29" s="36"/>
      <c r="P29" s="21"/>
      <c r="Q29" s="36"/>
      <c r="R29" s="21"/>
      <c r="S29" s="31"/>
      <c r="T29" s="31"/>
      <c r="U29" s="21"/>
      <c r="V29" s="21"/>
      <c r="W29" s="36"/>
      <c r="Y29" s="37"/>
      <c r="Z29" s="37"/>
    </row>
    <row r="30" spans="2:26">
      <c r="B30" s="95">
        <v>20</v>
      </c>
      <c r="C30" s="66" t="s">
        <v>351</v>
      </c>
      <c r="D30" s="31" t="s">
        <v>352</v>
      </c>
      <c r="E30" s="21"/>
      <c r="F30" s="21"/>
      <c r="G30" s="30"/>
      <c r="H30" s="21" t="s">
        <v>15</v>
      </c>
      <c r="I30" s="30"/>
      <c r="J30" s="21"/>
      <c r="K30" s="30"/>
      <c r="L30" s="31"/>
      <c r="M30" s="30"/>
      <c r="N30" s="29"/>
      <c r="O30" s="19"/>
      <c r="P30" s="29"/>
      <c r="Q30" s="19"/>
      <c r="R30" s="29"/>
      <c r="S30" s="19"/>
      <c r="T30" s="29"/>
      <c r="U30" s="19"/>
      <c r="V30" s="29"/>
      <c r="W30" s="19"/>
    </row>
    <row r="31" spans="2:26">
      <c r="B31" s="95">
        <v>21</v>
      </c>
      <c r="C31" s="66" t="s">
        <v>327</v>
      </c>
      <c r="D31" s="31" t="s">
        <v>353</v>
      </c>
      <c r="E31" s="21"/>
      <c r="F31" s="21"/>
      <c r="G31" s="30"/>
      <c r="H31" s="21" t="s">
        <v>15</v>
      </c>
      <c r="I31" s="30"/>
      <c r="J31" s="31"/>
      <c r="K31" s="30"/>
      <c r="L31" s="31"/>
      <c r="M31" s="30"/>
      <c r="N31" s="31"/>
      <c r="O31" s="34"/>
      <c r="P31" s="31"/>
      <c r="Q31" s="34"/>
      <c r="R31" s="31"/>
      <c r="S31" s="31"/>
      <c r="T31" s="31"/>
      <c r="U31" s="31"/>
      <c r="V31" s="31"/>
      <c r="W31" s="36"/>
      <c r="Y31" s="37"/>
      <c r="Z31" s="37"/>
    </row>
    <row r="32" spans="2:26">
      <c r="B32" s="95">
        <v>22</v>
      </c>
      <c r="C32" s="44" t="s">
        <v>362</v>
      </c>
      <c r="D32" s="22" t="s">
        <v>363</v>
      </c>
      <c r="E32" s="21"/>
      <c r="F32" s="21"/>
      <c r="G32" s="30"/>
      <c r="H32" s="21" t="s">
        <v>15</v>
      </c>
      <c r="I32" s="30"/>
      <c r="J32" s="21"/>
      <c r="K32" s="30"/>
      <c r="L32" s="31"/>
      <c r="M32" s="30"/>
      <c r="N32" s="21"/>
      <c r="O32" s="21"/>
      <c r="P32" s="21"/>
      <c r="Q32" s="36"/>
      <c r="R32" s="21"/>
      <c r="S32" s="21"/>
      <c r="T32" s="31"/>
      <c r="U32" s="21"/>
      <c r="V32" s="21"/>
      <c r="W32" s="36"/>
      <c r="Y32" s="37"/>
      <c r="Z32" s="37"/>
    </row>
    <row r="33" spans="1:27" customFormat="1">
      <c r="A33" s="14"/>
      <c r="B33" s="95">
        <v>23</v>
      </c>
      <c r="C33" s="66" t="s">
        <v>332</v>
      </c>
      <c r="D33" s="31" t="s">
        <v>370</v>
      </c>
      <c r="E33" s="21"/>
      <c r="F33" s="21"/>
      <c r="G33" s="30"/>
      <c r="H33" s="21" t="s">
        <v>15</v>
      </c>
      <c r="I33" s="30"/>
      <c r="J33" s="21"/>
      <c r="K33" s="30"/>
      <c r="L33" s="31"/>
      <c r="M33" s="30"/>
      <c r="N33" s="21"/>
      <c r="O33" s="36"/>
      <c r="P33" s="21"/>
      <c r="Q33" s="36"/>
      <c r="R33" s="21"/>
      <c r="S33" s="31"/>
      <c r="T33" s="31"/>
      <c r="U33" s="21"/>
      <c r="V33" s="21"/>
      <c r="W33" s="36"/>
      <c r="X33" s="15"/>
      <c r="Y33" s="37"/>
      <c r="Z33" s="37"/>
      <c r="AA33" s="14"/>
    </row>
    <row r="34" spans="1:27" customFormat="1">
      <c r="A34" s="14"/>
      <c r="B34" s="95">
        <v>24</v>
      </c>
      <c r="C34" s="66" t="s">
        <v>331</v>
      </c>
      <c r="D34" s="31" t="s">
        <v>371</v>
      </c>
      <c r="E34" s="21"/>
      <c r="F34" s="21"/>
      <c r="G34" s="30"/>
      <c r="H34" s="21" t="s">
        <v>15</v>
      </c>
      <c r="I34" s="30"/>
      <c r="J34" s="31"/>
      <c r="K34" s="30"/>
      <c r="L34" s="31"/>
      <c r="M34" s="30"/>
      <c r="N34" s="21"/>
      <c r="O34" s="36"/>
      <c r="P34" s="21"/>
      <c r="Q34" s="36"/>
      <c r="R34" s="21"/>
      <c r="S34" s="31"/>
      <c r="T34" s="21"/>
      <c r="U34" s="21"/>
      <c r="V34" s="21"/>
      <c r="W34" s="36"/>
      <c r="X34" s="15"/>
      <c r="Y34" s="37"/>
      <c r="Z34" s="37"/>
      <c r="AA34" s="14"/>
    </row>
    <row r="35" spans="1:27" customFormat="1">
      <c r="A35" s="14"/>
      <c r="B35" s="95">
        <v>25</v>
      </c>
      <c r="C35" s="46" t="s">
        <v>383</v>
      </c>
      <c r="D35" s="47" t="s">
        <v>384</v>
      </c>
      <c r="E35" s="21"/>
      <c r="F35" s="21"/>
      <c r="G35" s="30"/>
      <c r="H35" s="21" t="s">
        <v>15</v>
      </c>
      <c r="I35" s="51"/>
      <c r="J35" s="21"/>
      <c r="K35" s="30"/>
      <c r="L35" s="31"/>
      <c r="M35" s="30"/>
      <c r="N35" s="21"/>
      <c r="O35" s="36"/>
      <c r="P35" s="21"/>
      <c r="Q35" s="36"/>
      <c r="R35" s="21"/>
      <c r="S35" s="31"/>
      <c r="T35" s="21"/>
      <c r="U35" s="21"/>
      <c r="V35" s="21"/>
      <c r="W35" s="36"/>
      <c r="X35" s="15"/>
      <c r="Y35" s="37"/>
      <c r="Z35" s="37"/>
      <c r="AA35" s="14"/>
    </row>
    <row r="36" spans="1:27" customFormat="1">
      <c r="A36" s="14"/>
      <c r="B36" s="95">
        <v>26</v>
      </c>
      <c r="C36" s="66" t="s">
        <v>381</v>
      </c>
      <c r="D36" s="31" t="s">
        <v>382</v>
      </c>
      <c r="E36" s="21"/>
      <c r="F36" s="21"/>
      <c r="G36" s="30"/>
      <c r="H36" s="21" t="s">
        <v>15</v>
      </c>
      <c r="I36" s="30"/>
      <c r="J36" s="21" t="s">
        <v>15</v>
      </c>
      <c r="K36" s="30" t="str">
        <f>IFERROR(VLOOKUP(J36,points,2,FALSE),"")</f>
        <v/>
      </c>
      <c r="L36" s="31"/>
      <c r="M36" s="30"/>
      <c r="N36" s="21"/>
      <c r="O36" s="36"/>
      <c r="P36" s="21"/>
      <c r="Q36" s="36"/>
      <c r="R36" s="21"/>
      <c r="S36" s="31"/>
      <c r="T36" s="31"/>
      <c r="U36" s="34"/>
      <c r="V36" s="31"/>
      <c r="W36" s="34"/>
      <c r="Y36" s="37"/>
      <c r="Z36" s="37"/>
    </row>
    <row r="37" spans="1:27" customFormat="1">
      <c r="A37" s="14"/>
      <c r="B37" s="95">
        <v>27</v>
      </c>
      <c r="C37" s="66" t="s">
        <v>389</v>
      </c>
      <c r="D37" s="31" t="s">
        <v>390</v>
      </c>
      <c r="E37" s="21"/>
      <c r="F37" s="21" t="s">
        <v>15</v>
      </c>
      <c r="G37" s="30" t="str">
        <f>IFERROR(VLOOKUP(F37,points,2,FALSE),"")</f>
        <v/>
      </c>
      <c r="H37" s="21" t="s">
        <v>15</v>
      </c>
      <c r="I37" s="30" t="str">
        <f>IFERROR(VLOOKUP(H37,points,2,FALSE),"")</f>
        <v/>
      </c>
      <c r="J37" s="21"/>
      <c r="K37" s="30"/>
      <c r="L37" s="21"/>
      <c r="M37" s="30"/>
      <c r="N37" s="21"/>
      <c r="O37" s="36"/>
      <c r="P37" s="21"/>
      <c r="Q37" s="36"/>
      <c r="R37" s="21"/>
      <c r="S37" s="31"/>
      <c r="T37" s="31"/>
      <c r="U37" s="34"/>
      <c r="V37" s="31"/>
      <c r="W37" s="34"/>
      <c r="Y37" s="37"/>
      <c r="Z37" s="37"/>
    </row>
    <row r="38" spans="1:27" customFormat="1">
      <c r="A38" s="14"/>
      <c r="B38" s="95">
        <v>28</v>
      </c>
      <c r="C38" s="66" t="s">
        <v>364</v>
      </c>
      <c r="D38" s="31" t="s">
        <v>365</v>
      </c>
      <c r="E38" s="21"/>
      <c r="F38" s="21"/>
      <c r="G38" s="30"/>
      <c r="H38" s="21" t="s">
        <v>15</v>
      </c>
      <c r="I38" s="30"/>
      <c r="J38" s="21"/>
      <c r="K38" s="30"/>
      <c r="L38" s="31"/>
      <c r="M38" s="51" t="str">
        <f t="shared" ref="M38:M44" si="1">IFERROR(VLOOKUP(L38,points,2,FALSE),"")</f>
        <v/>
      </c>
      <c r="N38" s="21"/>
      <c r="O38" s="36"/>
      <c r="P38" s="21"/>
      <c r="Q38" s="36"/>
      <c r="R38" s="21"/>
      <c r="S38" s="31"/>
      <c r="T38" s="31"/>
      <c r="U38" s="34"/>
      <c r="V38" s="31"/>
      <c r="W38" s="34"/>
      <c r="Y38" s="37"/>
      <c r="Z38" s="37"/>
    </row>
    <row r="39" spans="1:27" customFormat="1">
      <c r="A39" s="14"/>
      <c r="B39" s="95">
        <v>29</v>
      </c>
      <c r="C39" s="66" t="s">
        <v>348</v>
      </c>
      <c r="D39" s="31" t="s">
        <v>349</v>
      </c>
      <c r="E39" s="21"/>
      <c r="F39" s="21"/>
      <c r="G39" s="30"/>
      <c r="H39" s="21" t="s">
        <v>15</v>
      </c>
      <c r="I39" s="30"/>
      <c r="J39" s="21"/>
      <c r="K39" s="30"/>
      <c r="L39" s="31"/>
      <c r="M39" s="51" t="str">
        <f t="shared" si="1"/>
        <v/>
      </c>
      <c r="N39" s="21"/>
      <c r="O39" s="36"/>
      <c r="P39" s="21"/>
      <c r="Q39" s="36"/>
      <c r="R39" s="21"/>
      <c r="S39" s="31"/>
      <c r="T39" s="31"/>
      <c r="U39" s="34"/>
      <c r="V39" s="31"/>
      <c r="W39" s="34"/>
      <c r="Y39" s="37"/>
      <c r="Z39" s="37"/>
    </row>
    <row r="40" spans="1:27">
      <c r="B40" s="95">
        <v>30</v>
      </c>
      <c r="C40" s="66" t="s">
        <v>356</v>
      </c>
      <c r="D40" s="31" t="s">
        <v>357</v>
      </c>
      <c r="E40" s="21"/>
      <c r="F40" s="21"/>
      <c r="G40" s="30"/>
      <c r="H40" s="21" t="s">
        <v>15</v>
      </c>
      <c r="I40" s="30"/>
      <c r="J40" s="21"/>
      <c r="K40" s="30"/>
      <c r="L40" s="31"/>
      <c r="M40" s="51" t="str">
        <f t="shared" si="1"/>
        <v/>
      </c>
      <c r="N40" s="21"/>
      <c r="O40" s="36"/>
      <c r="P40" s="21"/>
      <c r="Q40" s="36"/>
      <c r="R40" s="21"/>
      <c r="S40" s="31"/>
      <c r="T40" s="31"/>
      <c r="U40" s="21"/>
      <c r="V40" s="21"/>
      <c r="W40" s="36"/>
      <c r="Y40" s="37"/>
      <c r="Z40" s="37"/>
    </row>
    <row r="41" spans="1:27">
      <c r="B41" s="95">
        <v>31</v>
      </c>
      <c r="C41" s="66" t="s">
        <v>368</v>
      </c>
      <c r="D41" s="31" t="s">
        <v>369</v>
      </c>
      <c r="E41" s="21"/>
      <c r="F41" s="21"/>
      <c r="G41" s="30"/>
      <c r="H41" s="21" t="s">
        <v>15</v>
      </c>
      <c r="I41" s="30"/>
      <c r="J41" s="31"/>
      <c r="K41" s="51"/>
      <c r="L41" s="31"/>
      <c r="M41" s="51" t="str">
        <f t="shared" si="1"/>
        <v/>
      </c>
      <c r="N41" s="21"/>
      <c r="O41" s="36"/>
      <c r="P41" s="21"/>
      <c r="Q41" s="36"/>
      <c r="R41" s="21"/>
      <c r="S41" s="31"/>
      <c r="T41" s="31"/>
      <c r="U41" s="21"/>
      <c r="V41" s="21"/>
      <c r="W41" s="36"/>
      <c r="Y41" s="37"/>
      <c r="Z41" s="37"/>
    </row>
    <row r="42" spans="1:27">
      <c r="B42" s="95">
        <v>32</v>
      </c>
      <c r="C42" s="66" t="s">
        <v>374</v>
      </c>
      <c r="D42" s="31" t="s">
        <v>375</v>
      </c>
      <c r="E42" s="21"/>
      <c r="F42" s="21"/>
      <c r="G42" s="30"/>
      <c r="H42" s="21" t="s">
        <v>15</v>
      </c>
      <c r="I42" s="51"/>
      <c r="J42" s="21"/>
      <c r="K42" s="30"/>
      <c r="L42" s="31"/>
      <c r="M42" s="51" t="str">
        <f t="shared" si="1"/>
        <v/>
      </c>
      <c r="N42" s="21"/>
      <c r="O42" s="36"/>
      <c r="P42" s="21"/>
      <c r="Q42" s="36"/>
      <c r="R42" s="21"/>
      <c r="S42" s="31"/>
      <c r="T42" s="31"/>
      <c r="U42" s="21"/>
      <c r="V42" s="21"/>
      <c r="W42" s="36"/>
      <c r="Y42" s="37"/>
      <c r="Z42" s="37"/>
    </row>
    <row r="43" spans="1:27">
      <c r="B43" s="95">
        <v>33</v>
      </c>
      <c r="C43" s="66" t="s">
        <v>376</v>
      </c>
      <c r="D43" s="31" t="s">
        <v>377</v>
      </c>
      <c r="E43" s="21"/>
      <c r="F43" s="21"/>
      <c r="G43" s="30"/>
      <c r="H43" s="21" t="s">
        <v>15</v>
      </c>
      <c r="I43" s="30"/>
      <c r="J43" s="21"/>
      <c r="K43" s="30"/>
      <c r="L43" s="31"/>
      <c r="M43" s="51" t="str">
        <f t="shared" si="1"/>
        <v/>
      </c>
      <c r="N43" s="21"/>
      <c r="O43" s="36"/>
      <c r="P43" s="21"/>
      <c r="Q43" s="36"/>
      <c r="R43" s="21"/>
      <c r="S43" s="31"/>
      <c r="T43" s="31"/>
      <c r="U43" s="21"/>
      <c r="V43" s="21"/>
      <c r="W43" s="36"/>
      <c r="Y43" s="37"/>
      <c r="Z43" s="37"/>
    </row>
    <row r="44" spans="1:27">
      <c r="B44" s="95">
        <v>34</v>
      </c>
      <c r="C44" s="66" t="s">
        <v>378</v>
      </c>
      <c r="D44" s="61">
        <v>38652</v>
      </c>
      <c r="E44" s="21"/>
      <c r="F44" s="21"/>
      <c r="G44" s="30"/>
      <c r="H44" s="21" t="s">
        <v>15</v>
      </c>
      <c r="I44" s="30"/>
      <c r="J44" s="21"/>
      <c r="K44" s="30"/>
      <c r="L44" s="31"/>
      <c r="M44" s="51" t="str">
        <f t="shared" si="1"/>
        <v/>
      </c>
      <c r="N44" s="21"/>
      <c r="O44" s="36"/>
      <c r="P44" s="21"/>
      <c r="Q44" s="36"/>
      <c r="R44" s="21"/>
      <c r="S44" s="31"/>
      <c r="T44" s="31"/>
      <c r="U44" s="21"/>
      <c r="V44" s="21"/>
      <c r="W44" s="36"/>
      <c r="Y44" s="37"/>
      <c r="Z44" s="37"/>
    </row>
    <row r="45" spans="1:27">
      <c r="B45" s="95">
        <v>35</v>
      </c>
      <c r="C45" s="44" t="s">
        <v>379</v>
      </c>
      <c r="D45" s="22" t="s">
        <v>380</v>
      </c>
      <c r="E45" s="21"/>
      <c r="F45" s="21"/>
      <c r="G45" s="30"/>
      <c r="H45" s="21" t="s">
        <v>15</v>
      </c>
      <c r="I45" s="30"/>
      <c r="J45" s="21"/>
      <c r="K45" s="30"/>
      <c r="L45" s="31"/>
      <c r="M45" s="51"/>
      <c r="N45" s="21"/>
      <c r="O45" s="36"/>
      <c r="P45" s="21"/>
      <c r="Q45" s="36"/>
      <c r="R45" s="21"/>
      <c r="S45" s="31"/>
      <c r="T45" s="31"/>
      <c r="U45" s="21"/>
      <c r="V45" s="21"/>
      <c r="W45" s="36"/>
      <c r="Y45" s="37"/>
      <c r="Z45" s="37"/>
    </row>
    <row r="46" spans="1:27">
      <c r="B46" s="95">
        <v>36</v>
      </c>
      <c r="C46" s="66" t="s">
        <v>387</v>
      </c>
      <c r="D46" s="31" t="s">
        <v>388</v>
      </c>
      <c r="E46" s="21"/>
      <c r="F46" s="21"/>
      <c r="G46" s="30"/>
      <c r="H46" s="21" t="s">
        <v>15</v>
      </c>
      <c r="I46" s="30"/>
      <c r="J46" s="21"/>
      <c r="K46" s="30"/>
      <c r="L46" s="31"/>
      <c r="M46" s="51"/>
      <c r="N46" s="21"/>
      <c r="O46" s="36"/>
      <c r="P46" s="21"/>
      <c r="Q46" s="36"/>
      <c r="R46" s="21"/>
      <c r="S46" s="31"/>
      <c r="T46" s="31"/>
      <c r="U46" s="21"/>
      <c r="V46" s="21"/>
      <c r="W46" s="36"/>
      <c r="Y46" s="37"/>
      <c r="Z46" s="37"/>
    </row>
    <row r="47" spans="1:27">
      <c r="B47" s="95">
        <v>37</v>
      </c>
      <c r="C47" s="66" t="s">
        <v>385</v>
      </c>
      <c r="D47" s="31" t="s">
        <v>386</v>
      </c>
      <c r="E47" s="21"/>
      <c r="F47" s="21"/>
      <c r="G47" s="30"/>
      <c r="H47" s="21" t="s">
        <v>15</v>
      </c>
      <c r="I47" s="30"/>
      <c r="J47" s="21"/>
      <c r="K47" s="30"/>
      <c r="L47" s="31"/>
      <c r="M47" s="51" t="str">
        <f>IFERROR(VLOOKUP(L47,points,2,FALSE),"")</f>
        <v/>
      </c>
      <c r="N47" s="21"/>
      <c r="O47" s="36"/>
      <c r="P47" s="21"/>
      <c r="Q47" s="36"/>
      <c r="R47" s="21"/>
      <c r="S47" s="31"/>
      <c r="T47" s="31"/>
      <c r="U47" s="21"/>
      <c r="V47" s="21"/>
      <c r="W47" s="36"/>
      <c r="Y47" s="37"/>
      <c r="Z47" s="37"/>
    </row>
    <row r="48" spans="1:27">
      <c r="B48" s="95">
        <v>38</v>
      </c>
      <c r="C48" s="66" t="s">
        <v>393</v>
      </c>
      <c r="D48" s="31" t="s">
        <v>394</v>
      </c>
      <c r="E48" s="21"/>
      <c r="F48" s="21"/>
      <c r="G48" s="30"/>
      <c r="H48" s="21" t="s">
        <v>15</v>
      </c>
      <c r="I48" s="30"/>
      <c r="J48" s="21"/>
      <c r="K48" s="30"/>
      <c r="L48" s="31"/>
      <c r="M48" s="51"/>
      <c r="N48" s="21"/>
      <c r="O48" s="36"/>
      <c r="P48" s="21"/>
      <c r="Q48" s="36"/>
      <c r="R48" s="21"/>
      <c r="S48" s="31"/>
      <c r="T48" s="31"/>
      <c r="U48" s="21"/>
      <c r="V48" s="21"/>
      <c r="W48" s="36"/>
      <c r="Y48" s="37"/>
      <c r="Z48" s="37"/>
    </row>
    <row r="49" spans="2:26">
      <c r="B49" s="95">
        <v>39</v>
      </c>
      <c r="C49" s="66" t="s">
        <v>391</v>
      </c>
      <c r="D49" s="31" t="s">
        <v>392</v>
      </c>
      <c r="E49" s="21"/>
      <c r="F49" s="21"/>
      <c r="G49" s="30"/>
      <c r="H49" s="21" t="s">
        <v>15</v>
      </c>
      <c r="I49" s="30"/>
      <c r="J49" s="21"/>
      <c r="K49" s="30"/>
      <c r="L49" s="31"/>
      <c r="M49" s="51"/>
      <c r="N49" s="21"/>
      <c r="O49" s="36"/>
      <c r="P49" s="21"/>
      <c r="Q49" s="36"/>
      <c r="R49" s="21"/>
      <c r="S49" s="31"/>
      <c r="T49" s="31"/>
      <c r="U49" s="21"/>
      <c r="V49" s="21"/>
      <c r="W49" s="36"/>
      <c r="Y49" s="37"/>
      <c r="Z49" s="37"/>
    </row>
    <row r="50" spans="2:26">
      <c r="B50" s="15"/>
      <c r="D50" s="15"/>
      <c r="E50" s="15"/>
      <c r="H50" s="32"/>
      <c r="I50" s="32"/>
      <c r="J50" s="32"/>
      <c r="K50" s="32"/>
      <c r="L50" s="32"/>
      <c r="M50" s="23"/>
      <c r="N50" s="32"/>
      <c r="O50" s="23"/>
      <c r="P50" s="23"/>
      <c r="Q50" s="23"/>
      <c r="R50" s="32"/>
      <c r="S50" s="32"/>
      <c r="T50" s="32"/>
      <c r="V50" s="23"/>
      <c r="W50" s="37"/>
      <c r="X50" s="37"/>
    </row>
    <row r="51" spans="2:26">
      <c r="B51" s="15"/>
      <c r="D51" s="15"/>
      <c r="E51" s="15"/>
      <c r="H51" s="32"/>
      <c r="I51" s="32"/>
      <c r="J51" s="32"/>
      <c r="K51" s="32"/>
      <c r="L51" s="32"/>
      <c r="M51" s="23"/>
      <c r="N51" s="32"/>
      <c r="O51" s="23"/>
      <c r="P51" s="23"/>
      <c r="Q51" s="23"/>
      <c r="R51" s="32"/>
      <c r="S51" s="32"/>
      <c r="T51" s="32"/>
      <c r="V51" s="23"/>
      <c r="W51" s="37"/>
      <c r="X51" s="37"/>
    </row>
    <row r="52" spans="2:26">
      <c r="B52" s="24" t="s">
        <v>44</v>
      </c>
      <c r="M52" s="15"/>
      <c r="W52" s="37"/>
      <c r="X52" s="37"/>
    </row>
    <row r="53" spans="2:26">
      <c r="B53" s="25"/>
      <c r="C53" s="14" t="s">
        <v>397</v>
      </c>
      <c r="M53" s="15"/>
      <c r="W53" s="37"/>
      <c r="X53" s="37"/>
    </row>
    <row r="54" spans="2:26">
      <c r="B54" s="26" t="s">
        <v>46</v>
      </c>
      <c r="C54" s="14" t="s">
        <v>127</v>
      </c>
      <c r="M54" s="15"/>
      <c r="W54" s="37"/>
      <c r="X54" s="37"/>
    </row>
    <row r="55" spans="2:26">
      <c r="B55" s="27" t="s">
        <v>46</v>
      </c>
      <c r="C55" s="14" t="s">
        <v>48</v>
      </c>
      <c r="M55" s="15"/>
      <c r="W55" s="37"/>
      <c r="X55" s="37"/>
    </row>
    <row r="56" spans="2:26">
      <c r="B56" s="28" t="s">
        <v>46</v>
      </c>
      <c r="C56" s="14" t="s">
        <v>49</v>
      </c>
      <c r="M56" s="15"/>
      <c r="W56" s="37"/>
      <c r="X56" s="37"/>
    </row>
    <row r="57" spans="2:26">
      <c r="M57" s="15"/>
      <c r="W57" s="37"/>
      <c r="X57" s="37"/>
    </row>
    <row r="58" spans="2:26">
      <c r="M58" s="15"/>
      <c r="W58" s="37"/>
      <c r="X58" s="37"/>
    </row>
    <row r="59" spans="2:26">
      <c r="M59" s="15"/>
      <c r="W59" s="37"/>
      <c r="X59" s="37"/>
    </row>
    <row r="60" spans="2:26">
      <c r="M60" s="15"/>
      <c r="W60" s="37"/>
      <c r="X60" s="37"/>
    </row>
    <row r="61" spans="2:26">
      <c r="M61" s="15"/>
    </row>
    <row r="62" spans="2:26">
      <c r="M62" s="15"/>
    </row>
    <row r="63" spans="2:26">
      <c r="M63" s="15"/>
    </row>
    <row r="64" spans="2:26">
      <c r="M64" s="15"/>
    </row>
    <row r="65" spans="13:13">
      <c r="M65" s="15"/>
    </row>
    <row r="66" spans="13:13">
      <c r="M66" s="15"/>
    </row>
    <row r="67" spans="13:13">
      <c r="M67" s="15"/>
    </row>
    <row r="68" spans="13:13">
      <c r="M68" s="15"/>
    </row>
    <row r="69" spans="13:13">
      <c r="M69" s="15"/>
    </row>
    <row r="70" spans="13:13">
      <c r="M70" s="15"/>
    </row>
    <row r="71" spans="13:13">
      <c r="M71" s="15"/>
    </row>
    <row r="72" spans="13:13">
      <c r="M72" s="15"/>
    </row>
    <row r="73" spans="13:13">
      <c r="M73" s="15"/>
    </row>
    <row r="74" spans="13:13">
      <c r="M74" s="15"/>
    </row>
    <row r="75" spans="13:13">
      <c r="M75" s="15"/>
    </row>
    <row r="76" spans="13:13">
      <c r="M76" s="15"/>
    </row>
    <row r="77" spans="13:13">
      <c r="M77" s="15"/>
    </row>
    <row r="78" spans="13:13">
      <c r="M78" s="15"/>
    </row>
    <row r="79" spans="13:13">
      <c r="M79" s="15"/>
    </row>
    <row r="80" spans="13:13">
      <c r="M80" s="15"/>
    </row>
    <row r="81" spans="13:13">
      <c r="M81" s="15"/>
    </row>
    <row r="82" spans="13:13">
      <c r="M82" s="15"/>
    </row>
    <row r="83" spans="13:13">
      <c r="M83" s="15"/>
    </row>
    <row r="84" spans="13:13">
      <c r="M84" s="15"/>
    </row>
    <row r="85" spans="13:13">
      <c r="M85" s="15"/>
    </row>
    <row r="86" spans="13:13">
      <c r="M86" s="15"/>
    </row>
    <row r="87" spans="13:13">
      <c r="M87" s="15"/>
    </row>
    <row r="88" spans="13:13">
      <c r="M88" s="15"/>
    </row>
    <row r="89" spans="13:13">
      <c r="M89" s="15"/>
    </row>
    <row r="90" spans="13:13">
      <c r="M90" s="15"/>
    </row>
    <row r="91" spans="13:13">
      <c r="M91" s="15"/>
    </row>
    <row r="92" spans="13:13">
      <c r="M92" s="15"/>
    </row>
    <row r="93" spans="13:13">
      <c r="M93" s="15"/>
    </row>
    <row r="94" spans="13:13">
      <c r="M94" s="15"/>
    </row>
    <row r="95" spans="13:13">
      <c r="M95" s="15"/>
    </row>
    <row r="96" spans="13:13">
      <c r="M96" s="15"/>
    </row>
    <row r="97" spans="13:13">
      <c r="M97" s="15"/>
    </row>
    <row r="98" spans="13:13">
      <c r="M98" s="15"/>
    </row>
  </sheetData>
  <sortState xmlns:xlrd2="http://schemas.microsoft.com/office/spreadsheetml/2017/richdata2" ref="C11:I49">
    <sortCondition descending="1" ref="E11:E49"/>
  </sortState>
  <mergeCells count="18">
    <mergeCell ref="G3:H3"/>
    <mergeCell ref="N9:O9"/>
    <mergeCell ref="P9:Q9"/>
    <mergeCell ref="R9:S9"/>
    <mergeCell ref="T9:U9"/>
    <mergeCell ref="H8:I8"/>
    <mergeCell ref="L8:M8"/>
    <mergeCell ref="C6:D6"/>
    <mergeCell ref="F8:G8"/>
    <mergeCell ref="F9:G9"/>
    <mergeCell ref="H9:I9"/>
    <mergeCell ref="J9:K9"/>
    <mergeCell ref="J8:K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Y118"/>
  <sheetViews>
    <sheetView workbookViewId="0">
      <pane xSplit="3" topLeftCell="D1" activePane="topRight" state="frozen"/>
      <selection pane="topRight" activeCell="G3" sqref="G3:H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8" width="8.88671875" style="14"/>
    <col min="19" max="19" width="10.88671875" style="14" customWidth="1"/>
    <col min="20" max="20" width="20.109375" style="14" customWidth="1"/>
    <col min="21" max="21" width="10.88671875" style="14" customWidth="1"/>
    <col min="22" max="23" width="8.88671875" style="14"/>
    <col min="24" max="24" width="54.109375" style="14" customWidth="1"/>
    <col min="25" max="16384" width="8.88671875" style="14"/>
  </cols>
  <sheetData>
    <row r="3" spans="2:25">
      <c r="B3" s="16" t="s">
        <v>611</v>
      </c>
      <c r="C3" s="16"/>
      <c r="D3" s="16"/>
      <c r="E3" s="16"/>
      <c r="F3" s="15" t="s">
        <v>613</v>
      </c>
      <c r="G3" s="118">
        <v>44935</v>
      </c>
      <c r="H3" s="118"/>
    </row>
    <row r="4" spans="2:25">
      <c r="B4" s="17" t="s">
        <v>626</v>
      </c>
      <c r="C4" s="16"/>
      <c r="D4" s="16"/>
      <c r="E4" s="16"/>
      <c r="F4" s="18"/>
    </row>
    <row r="6" spans="2:25">
      <c r="C6" s="130"/>
      <c r="D6" s="130"/>
      <c r="E6" s="18"/>
      <c r="F6" s="18"/>
    </row>
    <row r="7" spans="2:25">
      <c r="B7" s="16" t="s">
        <v>398</v>
      </c>
    </row>
    <row r="8" spans="2:25">
      <c r="D8" s="15"/>
      <c r="E8" s="15"/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N8" s="15"/>
      <c r="O8" s="15"/>
      <c r="P8" s="15"/>
      <c r="Q8" s="15"/>
      <c r="R8" s="15"/>
      <c r="S8" s="15"/>
    </row>
    <row r="9" spans="2:25" ht="15" customHeight="1">
      <c r="B9" s="124" t="s">
        <v>1</v>
      </c>
      <c r="C9" s="121" t="s">
        <v>2</v>
      </c>
      <c r="D9" s="121" t="s">
        <v>3</v>
      </c>
      <c r="E9" s="114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16" t="s">
        <v>10</v>
      </c>
      <c r="S9" s="117"/>
      <c r="T9" s="116"/>
      <c r="U9" s="117"/>
    </row>
    <row r="10" spans="2:25">
      <c r="B10" s="124"/>
      <c r="C10" s="121"/>
      <c r="D10" s="121"/>
      <c r="E10" s="115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</row>
    <row r="11" spans="2:25">
      <c r="B11" s="38">
        <v>1</v>
      </c>
      <c r="C11" s="53" t="s">
        <v>422</v>
      </c>
      <c r="D11" s="54" t="s">
        <v>423</v>
      </c>
      <c r="E11" s="93">
        <f t="shared" ref="E11:E19" si="0">SUM(G11,I11,K11,M11)</f>
        <v>360</v>
      </c>
      <c r="F11" s="21">
        <v>1</v>
      </c>
      <c r="G11" s="30">
        <f t="shared" ref="G11:G19" si="1">IFERROR(VLOOKUP(F11,points,3,FALSE),"")</f>
        <v>270</v>
      </c>
      <c r="H11" s="83">
        <v>2</v>
      </c>
      <c r="I11" s="30">
        <f t="shared" ref="I11:I17" si="2">IFERROR(VLOOKUP(H11,points,2,FALSE),"")</f>
        <v>90</v>
      </c>
      <c r="J11" s="29"/>
      <c r="K11" s="51"/>
      <c r="L11" s="29"/>
      <c r="M11" s="51"/>
      <c r="N11" s="29"/>
      <c r="O11" s="19"/>
      <c r="P11" s="29"/>
      <c r="Q11" s="19"/>
      <c r="R11" s="29"/>
      <c r="S11" s="19"/>
      <c r="T11" s="29"/>
      <c r="U11" s="19"/>
    </row>
    <row r="12" spans="2:25">
      <c r="B12" s="38">
        <v>2</v>
      </c>
      <c r="C12" s="41" t="s">
        <v>619</v>
      </c>
      <c r="D12" s="75" t="s">
        <v>620</v>
      </c>
      <c r="E12" s="21">
        <f t="shared" si="0"/>
        <v>220.5</v>
      </c>
      <c r="F12" s="21">
        <v>2</v>
      </c>
      <c r="G12" s="30">
        <f t="shared" si="1"/>
        <v>180</v>
      </c>
      <c r="H12" s="83">
        <v>5</v>
      </c>
      <c r="I12" s="30">
        <f t="shared" si="2"/>
        <v>40.5</v>
      </c>
      <c r="J12" s="21"/>
      <c r="K12" s="51"/>
      <c r="L12" s="21"/>
      <c r="M12" s="51"/>
      <c r="N12" s="36"/>
      <c r="O12" s="36"/>
      <c r="P12" s="36"/>
      <c r="Q12" s="36"/>
      <c r="R12" s="36"/>
      <c r="S12" s="36"/>
      <c r="T12" s="36"/>
      <c r="U12" s="36"/>
      <c r="X12" s="37"/>
      <c r="Y12" s="37"/>
    </row>
    <row r="13" spans="2:25">
      <c r="B13" s="38">
        <v>3</v>
      </c>
      <c r="C13" s="53" t="s">
        <v>424</v>
      </c>
      <c r="D13" s="54" t="s">
        <v>425</v>
      </c>
      <c r="E13" s="21">
        <f t="shared" si="0"/>
        <v>171</v>
      </c>
      <c r="F13" s="80">
        <v>3</v>
      </c>
      <c r="G13" s="30">
        <f t="shared" si="1"/>
        <v>135</v>
      </c>
      <c r="H13" s="83">
        <v>6</v>
      </c>
      <c r="I13" s="30">
        <f t="shared" si="2"/>
        <v>36</v>
      </c>
      <c r="J13" s="21"/>
      <c r="K13" s="51"/>
      <c r="L13" s="21"/>
      <c r="M13" s="51"/>
      <c r="N13" s="36"/>
      <c r="O13" s="36"/>
      <c r="P13" s="36"/>
      <c r="Q13" s="36"/>
      <c r="R13" s="36"/>
      <c r="S13" s="36"/>
      <c r="T13" s="36"/>
      <c r="U13" s="36"/>
      <c r="X13" s="37"/>
      <c r="Y13" s="37">
        <v>17</v>
      </c>
    </row>
    <row r="14" spans="2:25">
      <c r="B14" s="38">
        <v>4</v>
      </c>
      <c r="C14" s="53" t="s">
        <v>426</v>
      </c>
      <c r="D14" s="54" t="s">
        <v>427</v>
      </c>
      <c r="E14" s="21">
        <f t="shared" si="0"/>
        <v>118.5</v>
      </c>
      <c r="F14" s="31">
        <v>4</v>
      </c>
      <c r="G14" s="30">
        <f t="shared" si="1"/>
        <v>100.5</v>
      </c>
      <c r="H14" s="83">
        <v>12</v>
      </c>
      <c r="I14" s="30">
        <f t="shared" si="2"/>
        <v>18</v>
      </c>
      <c r="J14" s="21"/>
      <c r="K14" s="51"/>
      <c r="L14" s="21"/>
      <c r="M14" s="51"/>
      <c r="N14" s="36"/>
      <c r="O14" s="36"/>
      <c r="P14" s="36"/>
      <c r="Q14" s="36"/>
      <c r="R14" s="36"/>
      <c r="S14" s="36"/>
      <c r="T14" s="36"/>
      <c r="U14" s="36"/>
      <c r="X14" s="37"/>
      <c r="Y14" s="37"/>
    </row>
    <row r="15" spans="2:25">
      <c r="B15" s="38">
        <v>5</v>
      </c>
      <c r="C15" s="46" t="s">
        <v>612</v>
      </c>
      <c r="D15" s="73">
        <v>41866</v>
      </c>
      <c r="E15" s="21">
        <f t="shared" si="0"/>
        <v>98.25</v>
      </c>
      <c r="F15" s="21">
        <v>5</v>
      </c>
      <c r="G15" s="30">
        <f t="shared" si="1"/>
        <v>81</v>
      </c>
      <c r="H15" s="83">
        <v>13</v>
      </c>
      <c r="I15" s="30">
        <f t="shared" si="2"/>
        <v>17.25</v>
      </c>
      <c r="J15" s="21"/>
      <c r="K15" s="51"/>
      <c r="L15" s="21"/>
      <c r="M15" s="51"/>
      <c r="N15" s="36"/>
      <c r="O15" s="36"/>
      <c r="P15" s="36"/>
      <c r="Q15" s="36"/>
      <c r="R15" s="36"/>
      <c r="S15" s="36"/>
      <c r="T15" s="36"/>
      <c r="U15" s="36"/>
      <c r="X15" s="37"/>
      <c r="Y15" s="37"/>
    </row>
    <row r="16" spans="2:25">
      <c r="B16" s="38">
        <v>6</v>
      </c>
      <c r="C16" s="53" t="s">
        <v>420</v>
      </c>
      <c r="D16" s="54" t="s">
        <v>421</v>
      </c>
      <c r="E16" s="21">
        <f t="shared" si="0"/>
        <v>81</v>
      </c>
      <c r="F16" s="80">
        <v>6</v>
      </c>
      <c r="G16" s="30">
        <f t="shared" si="1"/>
        <v>72</v>
      </c>
      <c r="H16" s="83">
        <v>20</v>
      </c>
      <c r="I16" s="30">
        <f t="shared" si="2"/>
        <v>9</v>
      </c>
      <c r="J16" s="21"/>
      <c r="K16" s="51"/>
      <c r="L16" s="21"/>
      <c r="M16" s="51"/>
      <c r="N16" s="36"/>
      <c r="O16" s="36"/>
      <c r="P16" s="36"/>
      <c r="Q16" s="36"/>
      <c r="R16" s="36"/>
      <c r="S16" s="36"/>
      <c r="T16" s="36"/>
      <c r="U16" s="36"/>
      <c r="X16" s="37"/>
      <c r="Y16" s="37"/>
    </row>
    <row r="17" spans="2:25">
      <c r="B17" s="38">
        <v>7</v>
      </c>
      <c r="C17" s="44" t="s">
        <v>707</v>
      </c>
      <c r="D17" s="75" t="s">
        <v>620</v>
      </c>
      <c r="E17" s="21">
        <f t="shared" si="0"/>
        <v>74.25</v>
      </c>
      <c r="F17" s="21">
        <v>7</v>
      </c>
      <c r="G17" s="30">
        <f t="shared" si="1"/>
        <v>64.5</v>
      </c>
      <c r="H17" s="83">
        <v>19</v>
      </c>
      <c r="I17" s="30">
        <f t="shared" si="2"/>
        <v>9.75</v>
      </c>
      <c r="J17" s="21"/>
      <c r="K17" s="51"/>
      <c r="L17" s="21"/>
      <c r="M17" s="51"/>
      <c r="N17" s="36"/>
      <c r="O17" s="36"/>
      <c r="P17" s="36"/>
      <c r="Q17" s="36"/>
      <c r="R17" s="36"/>
      <c r="S17" s="36"/>
      <c r="T17" s="36"/>
      <c r="U17" s="36"/>
      <c r="X17" s="37"/>
      <c r="Y17" s="37"/>
    </row>
    <row r="18" spans="2:25">
      <c r="B18" s="38">
        <v>8</v>
      </c>
      <c r="C18" s="44" t="s">
        <v>703</v>
      </c>
      <c r="D18" s="75" t="s">
        <v>704</v>
      </c>
      <c r="E18" s="21">
        <f t="shared" si="0"/>
        <v>54</v>
      </c>
      <c r="F18" s="21">
        <v>8</v>
      </c>
      <c r="G18" s="30">
        <f t="shared" si="1"/>
        <v>54</v>
      </c>
      <c r="H18" s="83" t="s">
        <v>15</v>
      </c>
      <c r="I18" s="51"/>
      <c r="J18" s="21"/>
      <c r="K18" s="51"/>
      <c r="L18" s="21"/>
      <c r="M18" s="51"/>
      <c r="N18" s="36"/>
      <c r="O18" s="36"/>
      <c r="P18" s="36"/>
      <c r="Q18" s="36"/>
      <c r="R18" s="36"/>
      <c r="S18" s="36"/>
      <c r="T18" s="36"/>
      <c r="U18" s="36"/>
      <c r="X18" s="37"/>
      <c r="Y18" s="37"/>
    </row>
    <row r="19" spans="2:25">
      <c r="B19" s="38">
        <v>9</v>
      </c>
      <c r="C19" s="44" t="s">
        <v>705</v>
      </c>
      <c r="D19" s="75" t="s">
        <v>706</v>
      </c>
      <c r="E19" s="21">
        <f t="shared" si="0"/>
        <v>45</v>
      </c>
      <c r="F19" s="21">
        <v>9</v>
      </c>
      <c r="G19" s="30">
        <f t="shared" si="1"/>
        <v>45</v>
      </c>
      <c r="H19" s="83" t="s">
        <v>15</v>
      </c>
      <c r="I19" s="51"/>
      <c r="J19" s="21"/>
      <c r="K19" s="51"/>
      <c r="L19" s="21"/>
      <c r="M19" s="51"/>
      <c r="N19" s="36"/>
      <c r="O19" s="36"/>
      <c r="P19" s="36"/>
      <c r="Q19" s="36"/>
      <c r="R19" s="36"/>
      <c r="S19" s="36"/>
      <c r="T19" s="36"/>
      <c r="U19" s="36"/>
      <c r="X19" s="37"/>
      <c r="Y19" s="37">
        <v>17</v>
      </c>
    </row>
    <row r="20" spans="2:25">
      <c r="C20" s="37"/>
      <c r="D20" s="37"/>
      <c r="X20" s="37"/>
      <c r="Y20" s="37"/>
    </row>
    <row r="21" spans="2:25">
      <c r="C21" s="37"/>
      <c r="D21" s="37"/>
      <c r="M21" s="15"/>
      <c r="N21" s="15"/>
      <c r="X21" s="37"/>
      <c r="Y21" s="37"/>
    </row>
    <row r="22" spans="2:25">
      <c r="B22" s="24" t="s">
        <v>44</v>
      </c>
      <c r="D22" s="37"/>
      <c r="M22" s="15"/>
      <c r="N22" s="15"/>
      <c r="X22" s="37"/>
      <c r="Y22" s="37">
        <v>17</v>
      </c>
    </row>
    <row r="23" spans="2:25">
      <c r="B23" s="26" t="s">
        <v>46</v>
      </c>
      <c r="C23" s="14" t="s">
        <v>127</v>
      </c>
      <c r="D23" s="37"/>
      <c r="M23" s="15"/>
      <c r="N23" s="15"/>
      <c r="X23" s="37"/>
      <c r="Y23" s="37">
        <v>17</v>
      </c>
    </row>
    <row r="24" spans="2:25">
      <c r="B24" s="27" t="s">
        <v>46</v>
      </c>
      <c r="C24" s="14" t="s">
        <v>48</v>
      </c>
      <c r="D24" s="37"/>
      <c r="M24" s="15"/>
      <c r="N24" s="15"/>
      <c r="X24" s="37"/>
      <c r="Y24" s="37">
        <v>17</v>
      </c>
    </row>
    <row r="25" spans="2:25">
      <c r="B25" s="28" t="s">
        <v>46</v>
      </c>
      <c r="C25" s="14" t="s">
        <v>49</v>
      </c>
      <c r="D25" s="37"/>
      <c r="M25" s="15"/>
      <c r="N25" s="15"/>
      <c r="X25" s="37"/>
      <c r="Y25" s="37">
        <v>17</v>
      </c>
    </row>
    <row r="26" spans="2:25">
      <c r="D26" s="37"/>
      <c r="M26" s="15"/>
      <c r="N26" s="15"/>
      <c r="X26" s="37"/>
      <c r="Y26" s="37">
        <v>17</v>
      </c>
    </row>
    <row r="27" spans="2:25">
      <c r="C27" s="37"/>
      <c r="D27" s="37"/>
      <c r="M27" s="15"/>
      <c r="N27" s="15"/>
      <c r="X27" s="37"/>
      <c r="Y27" s="37">
        <v>17</v>
      </c>
    </row>
    <row r="28" spans="2:25">
      <c r="C28" s="37"/>
      <c r="D28" s="37"/>
      <c r="M28" s="15"/>
      <c r="N28" s="15"/>
      <c r="X28" s="37"/>
      <c r="Y28" s="37">
        <v>17</v>
      </c>
    </row>
    <row r="29" spans="2:25">
      <c r="C29" s="37"/>
      <c r="D29" s="37"/>
      <c r="M29" s="15"/>
      <c r="N29" s="15"/>
      <c r="X29" s="37"/>
      <c r="Y29" s="37">
        <v>17</v>
      </c>
    </row>
    <row r="30" spans="2:25">
      <c r="C30" s="37"/>
      <c r="D30" s="37"/>
      <c r="M30" s="15"/>
      <c r="N30" s="15"/>
      <c r="X30" s="37"/>
      <c r="Y30" s="37">
        <v>17</v>
      </c>
    </row>
    <row r="31" spans="2:25">
      <c r="C31" s="37"/>
      <c r="D31" s="37"/>
      <c r="X31" s="37"/>
      <c r="Y31" s="37">
        <v>17</v>
      </c>
    </row>
    <row r="32" spans="2:25">
      <c r="C32" s="37"/>
      <c r="D32" s="37"/>
      <c r="X32" s="37"/>
      <c r="Y32" s="37">
        <v>33</v>
      </c>
    </row>
    <row r="33" spans="3:25">
      <c r="C33" s="37"/>
      <c r="D33" s="37"/>
      <c r="X33" s="37"/>
      <c r="Y33" s="37">
        <v>33</v>
      </c>
    </row>
    <row r="34" spans="3:25">
      <c r="C34" s="37"/>
      <c r="D34" s="37"/>
      <c r="X34" s="37"/>
      <c r="Y34" s="37">
        <v>33</v>
      </c>
    </row>
    <row r="35" spans="3:25">
      <c r="C35" s="37"/>
      <c r="D35" s="37"/>
      <c r="X35" s="37"/>
      <c r="Y35" s="37">
        <v>33</v>
      </c>
    </row>
    <row r="36" spans="3:25">
      <c r="C36" s="37"/>
      <c r="D36" s="37"/>
      <c r="X36" s="37"/>
      <c r="Y36" s="37">
        <v>33</v>
      </c>
    </row>
    <row r="37" spans="3:25">
      <c r="C37" s="37"/>
      <c r="D37" s="37"/>
      <c r="X37" s="37"/>
      <c r="Y37" s="37">
        <v>33</v>
      </c>
    </row>
    <row r="38" spans="3:25">
      <c r="C38" s="37"/>
      <c r="D38" s="37"/>
      <c r="X38" s="37"/>
      <c r="Y38" s="37">
        <v>33</v>
      </c>
    </row>
    <row r="39" spans="3:25">
      <c r="C39" s="37"/>
      <c r="D39" s="37"/>
      <c r="X39" s="37"/>
      <c r="Y39" s="37">
        <v>33</v>
      </c>
    </row>
    <row r="40" spans="3:25">
      <c r="C40" s="37"/>
      <c r="D40" s="37"/>
      <c r="X40" s="37"/>
      <c r="Y40" s="37">
        <v>33</v>
      </c>
    </row>
    <row r="41" spans="3:25">
      <c r="C41" s="37"/>
      <c r="D41" s="37"/>
      <c r="X41" s="37"/>
      <c r="Y41" s="37">
        <v>33</v>
      </c>
    </row>
    <row r="42" spans="3:25">
      <c r="C42" s="37"/>
      <c r="D42" s="37"/>
      <c r="X42" s="37"/>
      <c r="Y42" s="37">
        <v>33</v>
      </c>
    </row>
    <row r="43" spans="3:25">
      <c r="C43" s="37"/>
      <c r="D43" s="37"/>
      <c r="X43" s="37"/>
      <c r="Y43" s="37">
        <v>33</v>
      </c>
    </row>
    <row r="44" spans="3:25">
      <c r="C44" s="37"/>
      <c r="D44" s="37"/>
      <c r="X44" s="37"/>
      <c r="Y44" s="37">
        <v>33</v>
      </c>
    </row>
    <row r="45" spans="3:25">
      <c r="C45" s="37"/>
      <c r="D45" s="37"/>
      <c r="X45" s="37"/>
      <c r="Y45" s="37">
        <v>33</v>
      </c>
    </row>
    <row r="46" spans="3:25">
      <c r="C46" s="37"/>
      <c r="D46" s="37"/>
      <c r="X46" s="37"/>
      <c r="Y46" s="37">
        <v>33</v>
      </c>
    </row>
    <row r="47" spans="3:25">
      <c r="C47" s="37"/>
      <c r="D47" s="37"/>
      <c r="X47" s="37"/>
      <c r="Y47" s="37">
        <v>33</v>
      </c>
    </row>
    <row r="48" spans="3:25">
      <c r="C48" s="37"/>
      <c r="D48" s="37"/>
      <c r="X48" s="37"/>
      <c r="Y48" s="37">
        <v>33</v>
      </c>
    </row>
    <row r="49" spans="3:25">
      <c r="C49" s="37"/>
      <c r="D49" s="37"/>
      <c r="X49" s="37"/>
      <c r="Y49" s="37">
        <v>33</v>
      </c>
    </row>
    <row r="50" spans="3:25">
      <c r="C50" s="37"/>
      <c r="D50" s="37"/>
      <c r="X50" s="37"/>
      <c r="Y50" s="37">
        <v>33</v>
      </c>
    </row>
    <row r="51" spans="3:25">
      <c r="C51" s="37"/>
      <c r="D51" s="37"/>
      <c r="X51" s="37"/>
      <c r="Y51" s="37">
        <v>33</v>
      </c>
    </row>
    <row r="52" spans="3:25">
      <c r="C52" s="37"/>
      <c r="D52" s="37"/>
      <c r="X52" s="37"/>
      <c r="Y52" s="37">
        <v>33</v>
      </c>
    </row>
    <row r="53" spans="3:25">
      <c r="C53" s="37"/>
      <c r="D53" s="37"/>
      <c r="X53" s="37"/>
      <c r="Y53" s="37">
        <v>33</v>
      </c>
    </row>
    <row r="54" spans="3:25">
      <c r="C54" s="37"/>
      <c r="D54" s="37"/>
      <c r="X54" s="37"/>
      <c r="Y54" s="37">
        <v>33</v>
      </c>
    </row>
    <row r="55" spans="3:25">
      <c r="C55" s="37"/>
      <c r="D55" s="37"/>
      <c r="X55" s="37"/>
      <c r="Y55" s="37">
        <v>33</v>
      </c>
    </row>
    <row r="56" spans="3:25">
      <c r="C56" s="37"/>
      <c r="D56" s="37"/>
      <c r="X56" s="37"/>
      <c r="Y56" s="37">
        <v>33</v>
      </c>
    </row>
    <row r="57" spans="3:25">
      <c r="C57" s="37"/>
      <c r="D57" s="37"/>
      <c r="X57" s="37"/>
      <c r="Y57" s="37">
        <v>33</v>
      </c>
    </row>
    <row r="58" spans="3:25">
      <c r="C58" s="37"/>
      <c r="D58" s="37"/>
      <c r="X58" s="37"/>
      <c r="Y58" s="37">
        <v>33</v>
      </c>
    </row>
    <row r="59" spans="3:25">
      <c r="C59" s="37"/>
      <c r="D59" s="37"/>
      <c r="X59" s="37"/>
      <c r="Y59" s="37">
        <v>33</v>
      </c>
    </row>
    <row r="60" spans="3:25">
      <c r="C60" s="37"/>
      <c r="D60" s="37"/>
      <c r="X60" s="37"/>
      <c r="Y60" s="37">
        <v>33</v>
      </c>
    </row>
    <row r="61" spans="3:25">
      <c r="C61" s="37"/>
      <c r="D61" s="37"/>
      <c r="X61" s="37"/>
      <c r="Y61" s="37">
        <v>33</v>
      </c>
    </row>
    <row r="62" spans="3:25">
      <c r="C62" s="37"/>
      <c r="D62" s="37"/>
      <c r="X62" s="37"/>
      <c r="Y62" s="37">
        <v>33</v>
      </c>
    </row>
    <row r="63" spans="3:25">
      <c r="C63" s="37"/>
      <c r="D63" s="37"/>
      <c r="X63" s="37"/>
      <c r="Y63" s="37">
        <v>33</v>
      </c>
    </row>
    <row r="64" spans="3:25">
      <c r="C64" s="37"/>
      <c r="D64" s="37"/>
      <c r="X64" s="37"/>
      <c r="Y64" s="37">
        <v>65</v>
      </c>
    </row>
    <row r="65" spans="3:25">
      <c r="C65" s="37"/>
      <c r="D65" s="37"/>
      <c r="X65" s="37"/>
      <c r="Y65" s="37">
        <v>65</v>
      </c>
    </row>
    <row r="66" spans="3:25">
      <c r="C66" s="37"/>
      <c r="D66" s="37"/>
      <c r="X66" s="37"/>
      <c r="Y66" s="37">
        <v>65</v>
      </c>
    </row>
    <row r="67" spans="3:25">
      <c r="C67" s="37"/>
      <c r="D67" s="37"/>
      <c r="X67" s="37"/>
      <c r="Y67" s="37">
        <v>1</v>
      </c>
    </row>
    <row r="68" spans="3:25">
      <c r="C68" s="37"/>
      <c r="D68" s="37"/>
      <c r="X68" s="37"/>
      <c r="Y68" s="37">
        <v>2</v>
      </c>
    </row>
    <row r="69" spans="3:25">
      <c r="C69" s="37"/>
      <c r="D69" s="37"/>
      <c r="X69" s="37"/>
      <c r="Y69" s="37">
        <v>3</v>
      </c>
    </row>
    <row r="70" spans="3:25">
      <c r="C70" s="37"/>
      <c r="D70" s="37"/>
      <c r="X70" s="37"/>
      <c r="Y70" s="37">
        <v>4</v>
      </c>
    </row>
    <row r="71" spans="3:25">
      <c r="C71" s="37"/>
      <c r="D71" s="37"/>
      <c r="X71" s="37"/>
      <c r="Y71" s="37">
        <v>5</v>
      </c>
    </row>
    <row r="72" spans="3:25">
      <c r="C72" s="37"/>
      <c r="D72" s="37"/>
      <c r="X72" s="37"/>
      <c r="Y72" s="37">
        <v>6</v>
      </c>
    </row>
    <row r="73" spans="3:25">
      <c r="C73" s="37"/>
      <c r="D73" s="37"/>
      <c r="X73" s="37"/>
      <c r="Y73" s="37">
        <v>7</v>
      </c>
    </row>
    <row r="74" spans="3:25">
      <c r="C74" s="37"/>
      <c r="D74" s="37"/>
      <c r="X74" s="37"/>
      <c r="Y74" s="37">
        <v>8</v>
      </c>
    </row>
    <row r="75" spans="3:25">
      <c r="C75" s="37"/>
      <c r="D75" s="37"/>
      <c r="X75" s="37"/>
      <c r="Y75" s="37">
        <v>9</v>
      </c>
    </row>
    <row r="76" spans="3:25">
      <c r="C76" s="37"/>
      <c r="D76" s="37"/>
      <c r="X76" s="37"/>
      <c r="Y76" s="37">
        <v>10</v>
      </c>
    </row>
    <row r="77" spans="3:25">
      <c r="C77" s="37"/>
      <c r="D77" s="37"/>
      <c r="X77" s="37"/>
      <c r="Y77" s="37">
        <v>11</v>
      </c>
    </row>
    <row r="78" spans="3:25">
      <c r="C78" s="37"/>
      <c r="D78" s="37"/>
      <c r="X78" s="37"/>
      <c r="Y78" s="37">
        <v>12</v>
      </c>
    </row>
    <row r="79" spans="3:25">
      <c r="C79" s="37"/>
      <c r="D79" s="37"/>
      <c r="X79" s="37"/>
      <c r="Y79" s="37">
        <v>13</v>
      </c>
    </row>
    <row r="80" spans="3:25">
      <c r="C80" s="37"/>
      <c r="D80" s="37"/>
      <c r="X80" s="37"/>
      <c r="Y80" s="37">
        <v>14</v>
      </c>
    </row>
    <row r="81" spans="3:25">
      <c r="C81" s="37"/>
      <c r="D81" s="37"/>
      <c r="X81" s="37"/>
      <c r="Y81" s="37">
        <v>15</v>
      </c>
    </row>
    <row r="82" spans="3:25">
      <c r="C82" s="37"/>
      <c r="D82" s="37"/>
      <c r="X82" s="37"/>
      <c r="Y82" s="37">
        <v>16</v>
      </c>
    </row>
    <row r="83" spans="3:25">
      <c r="C83" s="37"/>
      <c r="D83" s="37"/>
      <c r="X83" s="37"/>
      <c r="Y83" s="37">
        <v>17</v>
      </c>
    </row>
    <row r="84" spans="3:25">
      <c r="C84" s="37"/>
      <c r="D84" s="37"/>
      <c r="X84" s="37"/>
      <c r="Y84" s="37">
        <v>17</v>
      </c>
    </row>
    <row r="85" spans="3:25">
      <c r="C85" s="37"/>
      <c r="D85" s="37"/>
      <c r="X85" s="37"/>
      <c r="Y85" s="37">
        <v>17</v>
      </c>
    </row>
    <row r="86" spans="3:25">
      <c r="C86" s="37"/>
      <c r="D86" s="37"/>
      <c r="X86" s="37"/>
      <c r="Y86" s="37">
        <v>17</v>
      </c>
    </row>
    <row r="87" spans="3:25">
      <c r="C87" s="37"/>
      <c r="D87" s="37"/>
      <c r="X87" s="37"/>
      <c r="Y87" s="37">
        <v>17</v>
      </c>
    </row>
    <row r="88" spans="3:25">
      <c r="C88" s="37"/>
      <c r="D88" s="37"/>
      <c r="X88" s="37"/>
      <c r="Y88" s="37">
        <v>17</v>
      </c>
    </row>
    <row r="89" spans="3:25">
      <c r="C89" s="37"/>
      <c r="D89" s="37"/>
      <c r="X89" s="37"/>
      <c r="Y89" s="37">
        <v>17</v>
      </c>
    </row>
    <row r="90" spans="3:25">
      <c r="C90" s="37"/>
      <c r="D90" s="37"/>
      <c r="X90" s="37"/>
      <c r="Y90" s="37">
        <v>17</v>
      </c>
    </row>
    <row r="91" spans="3:25">
      <c r="C91" s="37"/>
      <c r="D91" s="37"/>
      <c r="X91" s="37"/>
      <c r="Y91" s="37">
        <v>17</v>
      </c>
    </row>
    <row r="92" spans="3:25">
      <c r="C92" s="37"/>
      <c r="D92" s="37"/>
      <c r="X92" s="37"/>
      <c r="Y92" s="37">
        <v>17</v>
      </c>
    </row>
    <row r="93" spans="3:25">
      <c r="C93" s="37"/>
      <c r="D93" s="37"/>
      <c r="X93" s="37"/>
      <c r="Y93" s="37">
        <v>17</v>
      </c>
    </row>
    <row r="94" spans="3:25">
      <c r="C94" s="37"/>
      <c r="D94" s="37"/>
      <c r="X94" s="37"/>
      <c r="Y94" s="37">
        <v>17</v>
      </c>
    </row>
    <row r="95" spans="3:25">
      <c r="C95" s="37"/>
      <c r="D95" s="37"/>
      <c r="X95" s="37"/>
      <c r="Y95" s="37">
        <v>17</v>
      </c>
    </row>
    <row r="96" spans="3:25">
      <c r="C96" s="37"/>
      <c r="D96" s="37"/>
      <c r="X96" s="37"/>
      <c r="Y96" s="37">
        <v>17</v>
      </c>
    </row>
    <row r="97" spans="3:25">
      <c r="C97" s="37"/>
      <c r="D97" s="37"/>
      <c r="X97" s="37"/>
      <c r="Y97" s="37">
        <v>17</v>
      </c>
    </row>
    <row r="98" spans="3:25">
      <c r="C98" s="37"/>
      <c r="D98" s="37"/>
      <c r="X98" s="37"/>
      <c r="Y98" s="37">
        <v>17</v>
      </c>
    </row>
    <row r="99" spans="3:25">
      <c r="C99" s="37"/>
      <c r="D99" s="37"/>
      <c r="X99" s="37"/>
      <c r="Y99" s="37">
        <v>33</v>
      </c>
    </row>
    <row r="100" spans="3:25">
      <c r="C100" s="37"/>
      <c r="D100" s="37"/>
      <c r="X100" s="37"/>
      <c r="Y100" s="37">
        <v>33</v>
      </c>
    </row>
    <row r="101" spans="3:25">
      <c r="C101" s="37"/>
      <c r="D101" s="37"/>
      <c r="X101" s="37"/>
      <c r="Y101" s="37">
        <v>33</v>
      </c>
    </row>
    <row r="102" spans="3:25">
      <c r="C102" s="37"/>
      <c r="D102" s="37"/>
      <c r="X102" s="37"/>
      <c r="Y102" s="37">
        <v>33</v>
      </c>
    </row>
    <row r="103" spans="3:25">
      <c r="X103" s="37"/>
      <c r="Y103" s="37">
        <v>33</v>
      </c>
    </row>
    <row r="104" spans="3:25">
      <c r="X104" s="37"/>
      <c r="Y104" s="37">
        <v>33</v>
      </c>
    </row>
    <row r="105" spans="3:25">
      <c r="X105" s="37"/>
      <c r="Y105" s="37">
        <v>33</v>
      </c>
    </row>
    <row r="106" spans="3:25">
      <c r="X106" s="37"/>
      <c r="Y106" s="37">
        <v>33</v>
      </c>
    </row>
    <row r="107" spans="3:25">
      <c r="X107" s="37"/>
      <c r="Y107" s="37">
        <v>33</v>
      </c>
    </row>
    <row r="108" spans="3:25">
      <c r="X108" s="37"/>
      <c r="Y108" s="37">
        <v>33</v>
      </c>
    </row>
    <row r="109" spans="3:25">
      <c r="X109" s="37"/>
      <c r="Y109" s="37">
        <v>33</v>
      </c>
    </row>
    <row r="110" spans="3:25">
      <c r="X110" s="37"/>
      <c r="Y110" s="37">
        <v>33</v>
      </c>
    </row>
    <row r="111" spans="3:25">
      <c r="X111" s="37"/>
      <c r="Y111" s="37">
        <v>33</v>
      </c>
    </row>
    <row r="112" spans="3:25">
      <c r="X112" s="37"/>
      <c r="Y112" s="37">
        <v>33</v>
      </c>
    </row>
    <row r="113" spans="24:25">
      <c r="X113" s="37"/>
      <c r="Y113" s="37">
        <v>33</v>
      </c>
    </row>
    <row r="114" spans="24:25">
      <c r="X114" s="37"/>
      <c r="Y114" s="37">
        <v>33</v>
      </c>
    </row>
    <row r="115" spans="24:25">
      <c r="X115" s="37"/>
      <c r="Y115" s="37">
        <v>33</v>
      </c>
    </row>
    <row r="116" spans="24:25">
      <c r="X116" s="37"/>
      <c r="Y116" s="37">
        <v>33</v>
      </c>
    </row>
    <row r="117" spans="24:25">
      <c r="X117" s="37"/>
      <c r="Y117" s="37">
        <v>33</v>
      </c>
    </row>
    <row r="118" spans="24:25">
      <c r="X118" s="37"/>
      <c r="Y118" s="37">
        <v>33</v>
      </c>
    </row>
  </sheetData>
  <sortState xmlns:xlrd2="http://schemas.microsoft.com/office/spreadsheetml/2017/richdata2" ref="C12:I19">
    <sortCondition descending="1" ref="E11:E19"/>
  </sortState>
  <mergeCells count="18">
    <mergeCell ref="G3:H3"/>
    <mergeCell ref="N9:O9"/>
    <mergeCell ref="P9:Q9"/>
    <mergeCell ref="R9:S9"/>
    <mergeCell ref="T9:U9"/>
    <mergeCell ref="H8:I8"/>
    <mergeCell ref="L8:M8"/>
    <mergeCell ref="C6:D6"/>
    <mergeCell ref="F8:G8"/>
    <mergeCell ref="F9:G9"/>
    <mergeCell ref="H9:I9"/>
    <mergeCell ref="J9:K9"/>
    <mergeCell ref="J8:K8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Z126"/>
  <sheetViews>
    <sheetView topLeftCell="A7" workbookViewId="0">
      <pane xSplit="3" topLeftCell="D1" activePane="topRight" state="frozen"/>
      <selection pane="topRight" activeCell="G3" sqref="G3:H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9" width="8.88671875" style="14"/>
    <col min="20" max="20" width="11.44140625" style="14" customWidth="1"/>
    <col min="21" max="21" width="8.88671875" style="14"/>
    <col min="22" max="22" width="15.33203125" style="14" customWidth="1"/>
    <col min="23" max="23" width="13.6640625" style="14" customWidth="1"/>
    <col min="24" max="24" width="8.88671875" style="14"/>
    <col min="25" max="25" width="39.6640625" style="14" customWidth="1"/>
    <col min="26" max="16384" width="8.88671875" style="14"/>
  </cols>
  <sheetData>
    <row r="3" spans="2:26">
      <c r="B3" s="16" t="s">
        <v>611</v>
      </c>
      <c r="C3" s="16"/>
      <c r="D3" s="16"/>
      <c r="E3" s="16"/>
      <c r="F3" s="15" t="s">
        <v>613</v>
      </c>
      <c r="G3" s="118">
        <v>44935</v>
      </c>
      <c r="H3" s="118"/>
    </row>
    <row r="4" spans="2:26">
      <c r="B4" s="17" t="s">
        <v>626</v>
      </c>
      <c r="C4" s="16"/>
      <c r="D4" s="16"/>
      <c r="E4" s="16"/>
      <c r="F4" s="18"/>
    </row>
    <row r="6" spans="2:26">
      <c r="C6" s="130"/>
      <c r="D6" s="130"/>
      <c r="E6" s="18"/>
      <c r="F6" s="18"/>
    </row>
    <row r="7" spans="2:26">
      <c r="B7" s="16" t="s">
        <v>445</v>
      </c>
    </row>
    <row r="8" spans="2:26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N8" s="15"/>
      <c r="O8" s="15"/>
      <c r="P8" s="15"/>
      <c r="Q8" s="15"/>
      <c r="R8" s="15"/>
      <c r="S8" s="15"/>
    </row>
    <row r="9" spans="2:26" ht="15" customHeight="1">
      <c r="B9" s="124" t="s">
        <v>1</v>
      </c>
      <c r="C9" s="125" t="s">
        <v>2</v>
      </c>
      <c r="D9" s="125" t="s">
        <v>3</v>
      </c>
      <c r="E9" s="132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26" t="s">
        <v>446</v>
      </c>
      <c r="S9" s="127"/>
      <c r="T9" s="125"/>
      <c r="U9" s="125"/>
      <c r="V9" s="125"/>
      <c r="W9" s="125"/>
    </row>
    <row r="10" spans="2:26">
      <c r="B10" s="124"/>
      <c r="C10" s="125"/>
      <c r="D10" s="125"/>
      <c r="E10" s="133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  <c r="V10" s="29" t="s">
        <v>1</v>
      </c>
      <c r="W10" s="19" t="s">
        <v>11</v>
      </c>
    </row>
    <row r="11" spans="2:26">
      <c r="B11" s="38">
        <v>1</v>
      </c>
      <c r="C11" s="66" t="s">
        <v>399</v>
      </c>
      <c r="D11" s="31" t="s">
        <v>400</v>
      </c>
      <c r="E11" s="93">
        <f t="shared" ref="E11:E29" si="0">SUM(G11,I11,K11,M11)</f>
        <v>288.75</v>
      </c>
      <c r="F11" s="21">
        <v>1</v>
      </c>
      <c r="G11" s="30">
        <f t="shared" ref="G11:G29" si="1">IFERROR(VLOOKUP(F11,points,3,FALSE),"")</f>
        <v>270</v>
      </c>
      <c r="H11" s="31">
        <v>11</v>
      </c>
      <c r="I11" s="30">
        <f t="shared" ref="I11:I20" si="2">IFERROR(VLOOKUP(H11,points,2,FALSE),"")</f>
        <v>18.75</v>
      </c>
      <c r="J11" s="21"/>
      <c r="K11" s="30"/>
      <c r="L11" s="21"/>
      <c r="M11" s="30"/>
      <c r="N11" s="60"/>
      <c r="O11" s="18"/>
      <c r="P11" s="60"/>
      <c r="Q11" s="18"/>
      <c r="R11" s="60"/>
      <c r="S11" s="18"/>
      <c r="T11" s="60"/>
      <c r="U11" s="18"/>
      <c r="V11" s="60"/>
      <c r="W11" s="18"/>
    </row>
    <row r="12" spans="2:26" customFormat="1">
      <c r="B12" s="38">
        <v>2</v>
      </c>
      <c r="C12" s="96" t="s">
        <v>405</v>
      </c>
      <c r="D12" s="22" t="s">
        <v>406</v>
      </c>
      <c r="E12" s="93">
        <f t="shared" si="0"/>
        <v>202.5</v>
      </c>
      <c r="F12" s="80">
        <v>3</v>
      </c>
      <c r="G12" s="30">
        <f t="shared" si="1"/>
        <v>135</v>
      </c>
      <c r="H12" s="31">
        <v>3</v>
      </c>
      <c r="I12" s="30">
        <f t="shared" si="2"/>
        <v>67.5</v>
      </c>
      <c r="J12" s="21"/>
      <c r="K12" s="30"/>
      <c r="L12" s="31"/>
      <c r="M12" s="51"/>
    </row>
    <row r="13" spans="2:26">
      <c r="B13" s="38">
        <v>3</v>
      </c>
      <c r="C13" s="46" t="s">
        <v>608</v>
      </c>
      <c r="D13" s="71" t="s">
        <v>609</v>
      </c>
      <c r="E13" s="93">
        <f t="shared" si="0"/>
        <v>197.25</v>
      </c>
      <c r="F13" s="80">
        <v>2</v>
      </c>
      <c r="G13" s="30">
        <f t="shared" si="1"/>
        <v>180</v>
      </c>
      <c r="H13" s="31">
        <v>13</v>
      </c>
      <c r="I13" s="30">
        <f t="shared" si="2"/>
        <v>17.25</v>
      </c>
      <c r="J13" s="21"/>
      <c r="K13" s="30"/>
      <c r="L13" s="86"/>
      <c r="M13" s="30"/>
      <c r="N13" s="21"/>
      <c r="O13" s="31"/>
      <c r="P13" s="21"/>
      <c r="Q13" s="34"/>
      <c r="R13" s="31"/>
      <c r="S13" s="34"/>
      <c r="T13" s="31"/>
      <c r="U13" s="34"/>
      <c r="V13" s="36"/>
      <c r="W13" s="36"/>
      <c r="Y13" s="37"/>
      <c r="Z13" s="37"/>
    </row>
    <row r="14" spans="2:26">
      <c r="B14" s="38">
        <v>4</v>
      </c>
      <c r="C14" s="46" t="s">
        <v>415</v>
      </c>
      <c r="D14" s="54" t="s">
        <v>416</v>
      </c>
      <c r="E14" s="93">
        <f t="shared" si="0"/>
        <v>116.25</v>
      </c>
      <c r="F14" s="21">
        <v>4</v>
      </c>
      <c r="G14" s="30">
        <f t="shared" si="1"/>
        <v>100.5</v>
      </c>
      <c r="H14" s="31">
        <v>15</v>
      </c>
      <c r="I14" s="30">
        <f t="shared" si="2"/>
        <v>15.75</v>
      </c>
      <c r="J14" s="21"/>
      <c r="K14" s="30"/>
      <c r="L14" s="31"/>
      <c r="M14" s="30"/>
      <c r="N14" s="21"/>
      <c r="O14" s="31"/>
      <c r="P14" s="21"/>
      <c r="Q14" s="34"/>
      <c r="R14" s="31"/>
      <c r="S14" s="34"/>
      <c r="T14" s="31"/>
      <c r="U14" s="34"/>
      <c r="V14" s="36"/>
      <c r="W14" s="36"/>
      <c r="Y14" s="37"/>
      <c r="Z14" s="37"/>
    </row>
    <row r="15" spans="2:26">
      <c r="B15" s="38">
        <v>5</v>
      </c>
      <c r="C15" s="66" t="s">
        <v>401</v>
      </c>
      <c r="D15" s="31" t="s">
        <v>402</v>
      </c>
      <c r="E15" s="93">
        <f t="shared" si="0"/>
        <v>108</v>
      </c>
      <c r="F15" s="80">
        <v>5</v>
      </c>
      <c r="G15" s="30">
        <f t="shared" si="1"/>
        <v>81</v>
      </c>
      <c r="H15" s="31">
        <v>8</v>
      </c>
      <c r="I15" s="30">
        <f t="shared" si="2"/>
        <v>27</v>
      </c>
      <c r="J15" s="21"/>
      <c r="K15" s="30"/>
      <c r="L15" s="31"/>
      <c r="M15" s="30"/>
      <c r="N15" s="31"/>
      <c r="O15" s="31"/>
      <c r="P15" s="21"/>
      <c r="Q15" s="21"/>
      <c r="R15" s="36"/>
      <c r="S15" s="36"/>
      <c r="T15" s="36"/>
      <c r="U15" s="36"/>
      <c r="V15" s="36"/>
      <c r="W15" s="36"/>
      <c r="Y15" s="37"/>
      <c r="Z15" s="37"/>
    </row>
    <row r="16" spans="2:26">
      <c r="B16" s="38">
        <v>6</v>
      </c>
      <c r="C16" s="66" t="s">
        <v>404</v>
      </c>
      <c r="D16" s="61">
        <v>41076</v>
      </c>
      <c r="E16" s="93">
        <f t="shared" si="0"/>
        <v>78.599999999999994</v>
      </c>
      <c r="F16" s="21">
        <v>6</v>
      </c>
      <c r="G16" s="30">
        <f t="shared" si="1"/>
        <v>72</v>
      </c>
      <c r="H16" s="31">
        <v>30</v>
      </c>
      <c r="I16" s="30">
        <f t="shared" si="2"/>
        <v>6.6</v>
      </c>
      <c r="J16" s="21"/>
      <c r="K16" s="30"/>
      <c r="L16" s="31"/>
      <c r="M16" s="30"/>
      <c r="N16" s="31"/>
      <c r="O16" s="31"/>
      <c r="P16" s="21"/>
      <c r="Q16" s="21"/>
      <c r="R16" s="36"/>
      <c r="S16" s="36"/>
      <c r="T16" s="36"/>
      <c r="U16" s="36"/>
      <c r="V16" s="36"/>
      <c r="W16" s="36"/>
      <c r="Y16" s="37"/>
      <c r="Z16" s="37"/>
    </row>
    <row r="17" spans="2:26">
      <c r="B17" s="38">
        <v>7</v>
      </c>
      <c r="C17" s="44" t="s">
        <v>621</v>
      </c>
      <c r="D17" s="75" t="s">
        <v>622</v>
      </c>
      <c r="E17" s="93">
        <f t="shared" si="0"/>
        <v>70.75</v>
      </c>
      <c r="F17" s="21">
        <v>7</v>
      </c>
      <c r="G17" s="30">
        <f t="shared" si="1"/>
        <v>64.5</v>
      </c>
      <c r="H17" s="31">
        <v>31</v>
      </c>
      <c r="I17" s="30">
        <f t="shared" si="2"/>
        <v>6.25</v>
      </c>
      <c r="J17" s="21"/>
      <c r="K17" s="51"/>
      <c r="L17" s="31"/>
      <c r="M17" s="51"/>
      <c r="N17" s="31"/>
      <c r="O17" s="31"/>
      <c r="P17" s="21"/>
      <c r="Q17" s="21"/>
      <c r="R17" s="36"/>
      <c r="S17" s="36"/>
      <c r="T17" s="36"/>
      <c r="U17" s="36"/>
      <c r="V17" s="36"/>
      <c r="W17" s="36"/>
      <c r="Y17" s="37"/>
      <c r="Z17" s="37"/>
    </row>
    <row r="18" spans="2:26">
      <c r="B18" s="38">
        <v>8</v>
      </c>
      <c r="C18" s="66" t="s">
        <v>403</v>
      </c>
      <c r="D18" s="61">
        <v>40985</v>
      </c>
      <c r="E18" s="93">
        <f t="shared" si="0"/>
        <v>60.5</v>
      </c>
      <c r="F18" s="21">
        <v>8</v>
      </c>
      <c r="G18" s="30">
        <f t="shared" si="1"/>
        <v>54</v>
      </c>
      <c r="H18" s="31">
        <v>29</v>
      </c>
      <c r="I18" s="30">
        <f t="shared" si="2"/>
        <v>6.5</v>
      </c>
      <c r="J18" s="21"/>
      <c r="K18" s="30"/>
      <c r="L18" s="31"/>
      <c r="M18" s="30"/>
      <c r="N18" s="31"/>
      <c r="O18" s="31"/>
      <c r="P18" s="21"/>
      <c r="Q18" s="21"/>
      <c r="R18" s="36"/>
      <c r="S18" s="36"/>
      <c r="T18" s="36"/>
      <c r="U18" s="36"/>
      <c r="V18" s="36"/>
      <c r="W18" s="36"/>
      <c r="Y18" s="37"/>
      <c r="Z18" s="37"/>
    </row>
    <row r="19" spans="2:26">
      <c r="B19" s="38">
        <v>9</v>
      </c>
      <c r="C19" s="104" t="s">
        <v>623</v>
      </c>
      <c r="D19" s="75" t="s">
        <v>624</v>
      </c>
      <c r="E19" s="93">
        <f t="shared" si="0"/>
        <v>49</v>
      </c>
      <c r="F19" s="80">
        <v>9</v>
      </c>
      <c r="G19" s="30">
        <f t="shared" si="1"/>
        <v>45</v>
      </c>
      <c r="H19" s="31">
        <v>33</v>
      </c>
      <c r="I19" s="30">
        <f t="shared" si="2"/>
        <v>4</v>
      </c>
      <c r="J19" s="21"/>
      <c r="K19" s="51"/>
      <c r="L19" s="31"/>
      <c r="M19" s="51"/>
      <c r="N19" s="31"/>
      <c r="O19" s="31"/>
      <c r="P19" s="21"/>
      <c r="Q19" s="21"/>
      <c r="R19" s="36"/>
      <c r="S19" s="36"/>
      <c r="T19" s="36"/>
      <c r="U19" s="36"/>
      <c r="V19" s="36"/>
      <c r="W19" s="36"/>
      <c r="Y19" s="37"/>
      <c r="Z19" s="37"/>
    </row>
    <row r="20" spans="2:26">
      <c r="B20" s="38">
        <v>10</v>
      </c>
      <c r="C20" s="46" t="s">
        <v>411</v>
      </c>
      <c r="D20" s="47" t="s">
        <v>412</v>
      </c>
      <c r="E20" s="93">
        <f t="shared" si="0"/>
        <v>45</v>
      </c>
      <c r="F20" s="21">
        <v>11</v>
      </c>
      <c r="G20" s="30">
        <f t="shared" si="1"/>
        <v>37.5</v>
      </c>
      <c r="H20" s="31">
        <v>26</v>
      </c>
      <c r="I20" s="30">
        <f t="shared" si="2"/>
        <v>7.5</v>
      </c>
      <c r="J20" s="21"/>
      <c r="K20" s="30"/>
      <c r="L20" s="31"/>
      <c r="M20" s="30"/>
      <c r="N20" s="31"/>
      <c r="O20" s="31"/>
      <c r="P20" s="21"/>
      <c r="Q20" s="21"/>
      <c r="R20" s="36"/>
      <c r="S20" s="36"/>
      <c r="T20" s="36"/>
      <c r="U20" s="36"/>
      <c r="V20" s="36"/>
      <c r="W20" s="36"/>
      <c r="Y20" s="37"/>
      <c r="Z20" s="37"/>
    </row>
    <row r="21" spans="2:26">
      <c r="B21" s="38">
        <v>11</v>
      </c>
      <c r="C21" s="44" t="s">
        <v>734</v>
      </c>
      <c r="D21" s="90">
        <v>41536</v>
      </c>
      <c r="E21" s="93">
        <f t="shared" si="0"/>
        <v>39</v>
      </c>
      <c r="F21" s="21">
        <v>10</v>
      </c>
      <c r="G21" s="30">
        <f t="shared" si="1"/>
        <v>39</v>
      </c>
      <c r="H21" s="31" t="s">
        <v>15</v>
      </c>
      <c r="I21" s="30"/>
      <c r="J21" s="21"/>
      <c r="K21" s="51"/>
      <c r="L21" s="31"/>
      <c r="M21" s="51"/>
      <c r="N21" s="31"/>
      <c r="O21" s="31"/>
      <c r="P21" s="21"/>
      <c r="Q21" s="21"/>
      <c r="R21" s="36"/>
      <c r="S21" s="36"/>
      <c r="T21" s="36"/>
      <c r="U21" s="36"/>
      <c r="V21" s="36"/>
      <c r="W21" s="36"/>
      <c r="Y21" s="37"/>
      <c r="Z21" s="37"/>
    </row>
    <row r="22" spans="2:26">
      <c r="B22" s="38">
        <v>12</v>
      </c>
      <c r="C22" s="44" t="s">
        <v>711</v>
      </c>
      <c r="D22" s="75" t="s">
        <v>712</v>
      </c>
      <c r="E22" s="93">
        <f t="shared" si="0"/>
        <v>36.25</v>
      </c>
      <c r="F22" s="21">
        <v>16</v>
      </c>
      <c r="G22" s="30">
        <f t="shared" si="1"/>
        <v>28.5</v>
      </c>
      <c r="H22" s="31">
        <v>25</v>
      </c>
      <c r="I22" s="30">
        <f>IFERROR(VLOOKUP(H22,points,2,FALSE),"")</f>
        <v>7.75</v>
      </c>
      <c r="J22" s="21"/>
      <c r="K22" s="51"/>
      <c r="L22" s="31"/>
      <c r="M22" s="51"/>
      <c r="N22" s="31"/>
      <c r="O22" s="31"/>
      <c r="P22" s="31"/>
      <c r="Q22" s="34"/>
      <c r="R22" s="31"/>
      <c r="S22" s="34"/>
      <c r="T22" s="31"/>
      <c r="U22" s="34"/>
      <c r="V22" s="36"/>
      <c r="W22" s="36"/>
      <c r="X22" s="37"/>
      <c r="Y22" s="37"/>
    </row>
    <row r="23" spans="2:26">
      <c r="B23" s="38">
        <v>13</v>
      </c>
      <c r="C23" s="46" t="s">
        <v>417</v>
      </c>
      <c r="D23" s="54" t="s">
        <v>418</v>
      </c>
      <c r="E23" s="93">
        <f t="shared" si="0"/>
        <v>36</v>
      </c>
      <c r="F23" s="80">
        <v>12</v>
      </c>
      <c r="G23" s="30">
        <f t="shared" si="1"/>
        <v>36</v>
      </c>
      <c r="H23" s="31" t="s">
        <v>15</v>
      </c>
      <c r="I23" s="51"/>
      <c r="J23" s="21"/>
      <c r="K23" s="30"/>
      <c r="L23" s="31"/>
      <c r="M23" s="30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7"/>
      <c r="Y23" s="37"/>
    </row>
    <row r="24" spans="2:26">
      <c r="B24" s="38">
        <v>14</v>
      </c>
      <c r="C24" s="44" t="s">
        <v>709</v>
      </c>
      <c r="D24" s="75" t="s">
        <v>710</v>
      </c>
      <c r="E24" s="21">
        <f t="shared" si="0"/>
        <v>35.5</v>
      </c>
      <c r="F24" s="21">
        <v>15</v>
      </c>
      <c r="G24" s="30">
        <f t="shared" si="1"/>
        <v>31.5</v>
      </c>
      <c r="H24" s="31">
        <v>53</v>
      </c>
      <c r="I24" s="30">
        <f>IFERROR(VLOOKUP(H24,points,2,FALSE),"")</f>
        <v>4</v>
      </c>
      <c r="J24" s="21"/>
      <c r="K24" s="51"/>
      <c r="L24" s="31"/>
      <c r="M24" s="30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7"/>
      <c r="Y24" s="37"/>
    </row>
    <row r="25" spans="2:26">
      <c r="B25" s="38">
        <v>15</v>
      </c>
      <c r="C25" s="77" t="s">
        <v>640</v>
      </c>
      <c r="D25" s="109">
        <v>41089</v>
      </c>
      <c r="E25" s="21">
        <f t="shared" si="0"/>
        <v>34.5</v>
      </c>
      <c r="F25" s="63">
        <v>13</v>
      </c>
      <c r="G25" s="58">
        <f t="shared" si="1"/>
        <v>34.5</v>
      </c>
      <c r="H25" s="31"/>
      <c r="I25" s="30"/>
      <c r="J25" s="59"/>
      <c r="K25" s="82"/>
      <c r="L25" s="59"/>
      <c r="M25" s="82"/>
      <c r="N25" s="89"/>
      <c r="O25" s="89"/>
      <c r="P25" s="89"/>
      <c r="Q25" s="89"/>
      <c r="R25" s="89"/>
      <c r="S25" s="89"/>
      <c r="T25" s="89"/>
      <c r="U25" s="89"/>
      <c r="V25" s="36"/>
      <c r="W25" s="36"/>
      <c r="X25" s="37"/>
      <c r="Y25" s="37"/>
    </row>
    <row r="26" spans="2:26">
      <c r="B26" s="38">
        <v>16</v>
      </c>
      <c r="C26" s="46" t="s">
        <v>413</v>
      </c>
      <c r="D26" s="54" t="s">
        <v>414</v>
      </c>
      <c r="E26" s="93">
        <f t="shared" si="0"/>
        <v>33</v>
      </c>
      <c r="F26" s="21">
        <v>14</v>
      </c>
      <c r="G26" s="30">
        <f t="shared" si="1"/>
        <v>33</v>
      </c>
      <c r="H26" s="31"/>
      <c r="I26" s="51"/>
      <c r="J26" s="31"/>
      <c r="K26" s="51"/>
      <c r="L26" s="31"/>
      <c r="M26" s="51"/>
      <c r="N26" s="31"/>
      <c r="O26" s="31"/>
      <c r="P26" s="21"/>
      <c r="Q26" s="21"/>
      <c r="R26" s="36"/>
      <c r="S26" s="36"/>
      <c r="T26" s="36"/>
      <c r="U26" s="36"/>
      <c r="V26" s="36"/>
      <c r="W26" s="36"/>
      <c r="Y26" s="37"/>
      <c r="Z26" s="37"/>
    </row>
    <row r="27" spans="2:26">
      <c r="B27" s="38">
        <v>17</v>
      </c>
      <c r="C27" s="44" t="s">
        <v>715</v>
      </c>
      <c r="D27" s="75" t="s">
        <v>717</v>
      </c>
      <c r="E27" s="93">
        <f t="shared" si="0"/>
        <v>22.5</v>
      </c>
      <c r="F27" s="21">
        <v>17</v>
      </c>
      <c r="G27" s="30">
        <f t="shared" si="1"/>
        <v>22.5</v>
      </c>
      <c r="H27" s="31" t="s">
        <v>15</v>
      </c>
      <c r="I27" s="51"/>
      <c r="J27" s="31"/>
      <c r="K27" s="51"/>
      <c r="L27" s="31"/>
      <c r="M27" s="51"/>
      <c r="N27" s="31"/>
      <c r="O27" s="31"/>
      <c r="P27" s="21"/>
      <c r="Q27" s="21"/>
      <c r="R27" s="36"/>
      <c r="S27" s="36"/>
      <c r="T27" s="36"/>
      <c r="U27" s="36"/>
      <c r="V27" s="36"/>
      <c r="W27" s="36"/>
      <c r="Y27" s="37"/>
      <c r="Z27" s="37"/>
    </row>
    <row r="28" spans="2:26">
      <c r="B28" s="38">
        <v>18</v>
      </c>
      <c r="C28" s="44" t="s">
        <v>716</v>
      </c>
      <c r="D28" s="75" t="s">
        <v>674</v>
      </c>
      <c r="E28" s="93">
        <f t="shared" si="0"/>
        <v>21</v>
      </c>
      <c r="F28" s="21">
        <v>18</v>
      </c>
      <c r="G28" s="30">
        <f t="shared" si="1"/>
        <v>21</v>
      </c>
      <c r="H28" s="31" t="s">
        <v>15</v>
      </c>
      <c r="I28" s="51"/>
      <c r="J28" s="31"/>
      <c r="K28" s="51"/>
      <c r="L28" s="31"/>
      <c r="M28" s="51"/>
      <c r="N28" s="31"/>
      <c r="O28" s="31"/>
      <c r="P28" s="21"/>
      <c r="Q28" s="21"/>
      <c r="R28" s="36"/>
      <c r="S28" s="36"/>
      <c r="T28" s="36"/>
      <c r="U28" s="36"/>
      <c r="V28" s="36"/>
      <c r="W28" s="36"/>
      <c r="Y28" s="37"/>
      <c r="Z28" s="37"/>
    </row>
    <row r="29" spans="2:26">
      <c r="B29" s="38">
        <v>19</v>
      </c>
      <c r="C29" s="44" t="s">
        <v>713</v>
      </c>
      <c r="D29" s="75" t="s">
        <v>714</v>
      </c>
      <c r="E29" s="93">
        <f t="shared" si="0"/>
        <v>19.5</v>
      </c>
      <c r="F29" s="21">
        <v>19</v>
      </c>
      <c r="G29" s="30">
        <f t="shared" si="1"/>
        <v>19.5</v>
      </c>
      <c r="H29" s="31" t="s">
        <v>15</v>
      </c>
      <c r="I29" s="51"/>
      <c r="J29" s="31"/>
      <c r="K29" s="51"/>
      <c r="L29" s="31"/>
      <c r="M29" s="51"/>
      <c r="N29" s="31"/>
      <c r="O29" s="31"/>
      <c r="P29" s="21"/>
      <c r="Q29" s="21"/>
      <c r="R29" s="36"/>
      <c r="S29" s="36"/>
      <c r="T29" s="36"/>
      <c r="U29" s="36"/>
      <c r="V29" s="36"/>
      <c r="W29" s="36"/>
      <c r="Y29" s="37"/>
      <c r="Z29" s="37"/>
    </row>
    <row r="30" spans="2:26">
      <c r="B30" s="38">
        <v>20</v>
      </c>
      <c r="C30" s="46" t="s">
        <v>409</v>
      </c>
      <c r="D30" s="47" t="s">
        <v>410</v>
      </c>
      <c r="E30" s="93"/>
      <c r="F30" s="21"/>
      <c r="G30" s="51"/>
      <c r="H30" s="31" t="s">
        <v>15</v>
      </c>
      <c r="I30" s="51"/>
      <c r="J30" s="31"/>
      <c r="K30" s="51"/>
      <c r="L30" s="31"/>
      <c r="M30" s="51"/>
      <c r="N30" s="31"/>
      <c r="O30" s="31"/>
      <c r="P30" s="21"/>
      <c r="Q30" s="21"/>
      <c r="R30" s="36"/>
      <c r="S30" s="36"/>
      <c r="T30" s="36"/>
      <c r="U30" s="36"/>
      <c r="V30" s="36"/>
      <c r="W30" s="36"/>
      <c r="Y30" s="37"/>
      <c r="Z30" s="37"/>
    </row>
    <row r="31" spans="2:26">
      <c r="B31" s="38">
        <v>21</v>
      </c>
      <c r="C31" s="44" t="s">
        <v>407</v>
      </c>
      <c r="D31" s="22" t="s">
        <v>408</v>
      </c>
      <c r="E31" s="93"/>
      <c r="F31" s="21"/>
      <c r="G31" s="51"/>
      <c r="H31" s="31" t="s">
        <v>15</v>
      </c>
      <c r="I31" s="51"/>
      <c r="J31" s="31"/>
      <c r="K31" s="51"/>
      <c r="L31" s="31"/>
      <c r="M31" s="51"/>
      <c r="N31" s="31"/>
      <c r="O31" s="31"/>
      <c r="P31" s="21"/>
      <c r="Q31" s="21"/>
      <c r="R31" s="36"/>
      <c r="S31" s="36"/>
      <c r="T31" s="36"/>
      <c r="U31" s="36"/>
      <c r="V31" s="36"/>
      <c r="W31" s="36"/>
      <c r="Y31" s="37"/>
      <c r="Z31" s="37"/>
    </row>
    <row r="32" spans="2:26">
      <c r="B32" s="39"/>
      <c r="D32" s="15"/>
      <c r="E32" s="15"/>
      <c r="G32" s="32"/>
      <c r="H32" s="32"/>
      <c r="I32" s="32"/>
      <c r="J32" s="32"/>
      <c r="K32" s="32"/>
      <c r="L32" s="32"/>
      <c r="M32" s="23"/>
      <c r="N32" s="32"/>
      <c r="O32" s="32"/>
      <c r="P32" s="15"/>
      <c r="Q32" s="15"/>
      <c r="Y32" s="37"/>
      <c r="Z32" s="37"/>
    </row>
    <row r="33" spans="2:26">
      <c r="B33" s="39"/>
      <c r="D33" s="15"/>
      <c r="E33" s="15"/>
      <c r="G33" s="32"/>
      <c r="H33" s="32"/>
      <c r="I33" s="32"/>
      <c r="J33" s="32"/>
      <c r="K33" s="32"/>
      <c r="L33" s="32"/>
      <c r="M33" s="23"/>
      <c r="N33" s="32"/>
      <c r="O33" s="32"/>
      <c r="P33" s="15"/>
      <c r="Q33" s="15"/>
      <c r="Y33" s="37"/>
      <c r="Z33" s="37"/>
    </row>
    <row r="34" spans="2:26">
      <c r="B34" s="24" t="s">
        <v>44</v>
      </c>
      <c r="M34" s="15"/>
      <c r="N34" s="15"/>
      <c r="Y34" s="37"/>
      <c r="Z34" s="37"/>
    </row>
    <row r="35" spans="2:26">
      <c r="B35" s="25"/>
      <c r="C35" s="14" t="s">
        <v>477</v>
      </c>
      <c r="M35" s="15"/>
      <c r="N35" s="15"/>
      <c r="Y35" s="37"/>
      <c r="Z35" s="37"/>
    </row>
    <row r="36" spans="2:26">
      <c r="B36" s="26" t="s">
        <v>46</v>
      </c>
      <c r="C36" s="14" t="s">
        <v>127</v>
      </c>
      <c r="M36" s="15"/>
      <c r="N36" s="15"/>
      <c r="Y36" s="37"/>
      <c r="Z36" s="37"/>
    </row>
    <row r="37" spans="2:26">
      <c r="B37" s="27" t="s">
        <v>46</v>
      </c>
      <c r="C37" s="14" t="s">
        <v>48</v>
      </c>
      <c r="M37" s="15"/>
      <c r="N37" s="15"/>
      <c r="Y37" s="37"/>
      <c r="Z37" s="37"/>
    </row>
    <row r="38" spans="2:26">
      <c r="B38" s="28" t="s">
        <v>46</v>
      </c>
      <c r="C38" s="14" t="s">
        <v>49</v>
      </c>
      <c r="M38" s="15"/>
      <c r="N38" s="15"/>
      <c r="Y38" s="37"/>
      <c r="Z38" s="37"/>
    </row>
    <row r="39" spans="2:26">
      <c r="B39" s="23"/>
      <c r="C39" s="23"/>
      <c r="M39" s="15"/>
      <c r="N39" s="15"/>
      <c r="Y39" s="37"/>
      <c r="Z39" s="37"/>
    </row>
    <row r="40" spans="2:26">
      <c r="M40" s="15"/>
      <c r="N40" s="15"/>
      <c r="Y40" s="37"/>
      <c r="Z40" s="37"/>
    </row>
    <row r="41" spans="2:26">
      <c r="M41" s="15"/>
      <c r="N41" s="15"/>
      <c r="Y41" s="37"/>
      <c r="Z41" s="37"/>
    </row>
    <row r="42" spans="2:26">
      <c r="M42" s="15"/>
      <c r="N42" s="15"/>
      <c r="Y42" s="37"/>
      <c r="Z42" s="37"/>
    </row>
    <row r="43" spans="2:26">
      <c r="M43" s="15"/>
      <c r="N43" s="15"/>
      <c r="Y43" s="37"/>
      <c r="Z43" s="37"/>
    </row>
    <row r="44" spans="2:26">
      <c r="M44" s="15"/>
      <c r="N44" s="15"/>
      <c r="Y44" s="37"/>
      <c r="Z44" s="37"/>
    </row>
    <row r="45" spans="2:26">
      <c r="M45" s="15"/>
      <c r="N45" s="15"/>
      <c r="Y45" s="37"/>
      <c r="Z45" s="37"/>
    </row>
    <row r="46" spans="2:26">
      <c r="M46" s="15"/>
      <c r="N46" s="15"/>
      <c r="Y46" s="37"/>
      <c r="Z46" s="37"/>
    </row>
    <row r="47" spans="2:26">
      <c r="M47" s="15"/>
      <c r="N47" s="15"/>
      <c r="Y47" s="37"/>
      <c r="Z47" s="37"/>
    </row>
    <row r="48" spans="2:26">
      <c r="M48" s="15"/>
      <c r="N48" s="15"/>
      <c r="Y48" s="37"/>
      <c r="Z48" s="37"/>
    </row>
    <row r="49" spans="13:26">
      <c r="M49" s="15"/>
      <c r="N49" s="15"/>
      <c r="Y49" s="37"/>
      <c r="Z49" s="37"/>
    </row>
    <row r="50" spans="13:26">
      <c r="M50" s="15"/>
      <c r="N50" s="15"/>
      <c r="Y50" s="37"/>
      <c r="Z50" s="37"/>
    </row>
    <row r="51" spans="13:26">
      <c r="M51" s="15"/>
      <c r="N51" s="15"/>
      <c r="Y51" s="37"/>
      <c r="Z51" s="37"/>
    </row>
    <row r="52" spans="13:26">
      <c r="M52" s="15"/>
      <c r="N52" s="15"/>
      <c r="Y52" s="37"/>
      <c r="Z52" s="37"/>
    </row>
    <row r="53" spans="13:26">
      <c r="M53" s="15"/>
      <c r="N53" s="15"/>
      <c r="Y53" s="37"/>
      <c r="Z53" s="37"/>
    </row>
    <row r="54" spans="13:26">
      <c r="M54" s="15"/>
      <c r="N54" s="15"/>
      <c r="Y54" s="37"/>
      <c r="Z54" s="37"/>
    </row>
    <row r="55" spans="13:26">
      <c r="M55" s="15"/>
      <c r="N55" s="15"/>
      <c r="Y55" s="37"/>
      <c r="Z55" s="37"/>
    </row>
    <row r="56" spans="13:26">
      <c r="M56" s="15"/>
      <c r="N56" s="15"/>
      <c r="Y56" s="37"/>
      <c r="Z56" s="37"/>
    </row>
    <row r="57" spans="13:26">
      <c r="M57" s="15"/>
      <c r="N57" s="15"/>
      <c r="Y57" s="37"/>
      <c r="Z57" s="37"/>
    </row>
    <row r="58" spans="13:26">
      <c r="M58" s="15"/>
      <c r="N58" s="15"/>
      <c r="Y58" s="37"/>
      <c r="Z58" s="37"/>
    </row>
    <row r="59" spans="13:26">
      <c r="M59" s="15"/>
      <c r="N59" s="15"/>
      <c r="Y59" s="37"/>
      <c r="Z59" s="37"/>
    </row>
    <row r="60" spans="13:26">
      <c r="M60" s="15"/>
      <c r="N60" s="15"/>
      <c r="Y60" s="37"/>
      <c r="Z60" s="37"/>
    </row>
    <row r="61" spans="13:26">
      <c r="Y61" s="37"/>
      <c r="Z61" s="37"/>
    </row>
    <row r="62" spans="13:26">
      <c r="Y62" s="37"/>
      <c r="Z62" s="37"/>
    </row>
    <row r="63" spans="13:26">
      <c r="Y63" s="37"/>
      <c r="Z63" s="37"/>
    </row>
    <row r="64" spans="13:26">
      <c r="Y64" s="37"/>
      <c r="Z64" s="37"/>
    </row>
    <row r="65" spans="25:26">
      <c r="Y65" s="37"/>
      <c r="Z65" s="37"/>
    </row>
    <row r="66" spans="25:26">
      <c r="Y66" s="37"/>
      <c r="Z66" s="37"/>
    </row>
    <row r="67" spans="25:26">
      <c r="Y67" s="37"/>
      <c r="Z67" s="37"/>
    </row>
    <row r="68" spans="25:26">
      <c r="Y68" s="37"/>
      <c r="Z68" s="37"/>
    </row>
    <row r="69" spans="25:26">
      <c r="Y69" s="37"/>
      <c r="Z69" s="37"/>
    </row>
    <row r="70" spans="25:26">
      <c r="Y70" s="37"/>
      <c r="Z70" s="37"/>
    </row>
    <row r="71" spans="25:26">
      <c r="Y71" s="37"/>
      <c r="Z71" s="37"/>
    </row>
    <row r="72" spans="25:26">
      <c r="Y72" s="37"/>
      <c r="Z72" s="37"/>
    </row>
    <row r="73" spans="25:26">
      <c r="Y73" s="37"/>
      <c r="Z73" s="37"/>
    </row>
    <row r="74" spans="25:26">
      <c r="Y74" s="37"/>
      <c r="Z74" s="37"/>
    </row>
    <row r="75" spans="25:26">
      <c r="Y75" s="37"/>
      <c r="Z75" s="37"/>
    </row>
    <row r="76" spans="25:26">
      <c r="Y76" s="37"/>
      <c r="Z76" s="37"/>
    </row>
    <row r="77" spans="25:26">
      <c r="Y77" s="37"/>
      <c r="Z77" s="37"/>
    </row>
    <row r="78" spans="25:26">
      <c r="Y78" s="37"/>
      <c r="Z78" s="37"/>
    </row>
    <row r="79" spans="25:26">
      <c r="Y79" s="37"/>
      <c r="Z79" s="37"/>
    </row>
    <row r="80" spans="25:26">
      <c r="Y80" s="37"/>
      <c r="Z80" s="37"/>
    </row>
    <row r="81" spans="25:26">
      <c r="Y81" s="37"/>
      <c r="Z81" s="37"/>
    </row>
    <row r="82" spans="25:26">
      <c r="Y82" s="37"/>
      <c r="Z82" s="37"/>
    </row>
    <row r="83" spans="25:26">
      <c r="Y83" s="37"/>
      <c r="Z83" s="37"/>
    </row>
    <row r="84" spans="25:26">
      <c r="Y84" s="37"/>
      <c r="Z84" s="37"/>
    </row>
    <row r="85" spans="25:26">
      <c r="Y85" s="37"/>
      <c r="Z85" s="37"/>
    </row>
    <row r="86" spans="25:26">
      <c r="Y86" s="37"/>
      <c r="Z86" s="37"/>
    </row>
    <row r="87" spans="25:26">
      <c r="Y87" s="37"/>
      <c r="Z87" s="37"/>
    </row>
    <row r="88" spans="25:26">
      <c r="Y88" s="37"/>
      <c r="Z88" s="37"/>
    </row>
    <row r="89" spans="25:26">
      <c r="Y89" s="37"/>
      <c r="Z89" s="37"/>
    </row>
    <row r="90" spans="25:26">
      <c r="Y90" s="37"/>
      <c r="Z90" s="37"/>
    </row>
    <row r="91" spans="25:26">
      <c r="Y91" s="37"/>
      <c r="Z91" s="37"/>
    </row>
    <row r="92" spans="25:26">
      <c r="Y92" s="37"/>
      <c r="Z92" s="37"/>
    </row>
    <row r="93" spans="25:26">
      <c r="Y93" s="37"/>
      <c r="Z93" s="37"/>
    </row>
    <row r="94" spans="25:26">
      <c r="Y94" s="37"/>
      <c r="Z94" s="37"/>
    </row>
    <row r="95" spans="25:26">
      <c r="Y95" s="37"/>
      <c r="Z95" s="37"/>
    </row>
    <row r="96" spans="25:26">
      <c r="Y96" s="37"/>
      <c r="Z96" s="37"/>
    </row>
    <row r="97" spans="25:26">
      <c r="Y97" s="37"/>
      <c r="Z97" s="37"/>
    </row>
    <row r="98" spans="25:26">
      <c r="Y98" s="37"/>
      <c r="Z98" s="37"/>
    </row>
    <row r="99" spans="25:26">
      <c r="Y99" s="37"/>
      <c r="Z99" s="37"/>
    </row>
    <row r="100" spans="25:26">
      <c r="Y100" s="37"/>
      <c r="Z100" s="37"/>
    </row>
    <row r="101" spans="25:26">
      <c r="Y101" s="37"/>
      <c r="Z101" s="37"/>
    </row>
    <row r="102" spans="25:26">
      <c r="Y102" s="37"/>
      <c r="Z102" s="37"/>
    </row>
    <row r="103" spans="25:26">
      <c r="Y103" s="37"/>
      <c r="Z103" s="37"/>
    </row>
    <row r="104" spans="25:26">
      <c r="Y104" s="37"/>
      <c r="Z104" s="37"/>
    </row>
    <row r="105" spans="25:26">
      <c r="Y105" s="37"/>
      <c r="Z105" s="37"/>
    </row>
    <row r="106" spans="25:26">
      <c r="Y106" s="37"/>
      <c r="Z106" s="37"/>
    </row>
    <row r="107" spans="25:26">
      <c r="Y107" s="37"/>
      <c r="Z107" s="37"/>
    </row>
    <row r="108" spans="25:26">
      <c r="Y108" s="37"/>
      <c r="Z108" s="37"/>
    </row>
    <row r="109" spans="25:26">
      <c r="Y109" s="37"/>
      <c r="Z109" s="37"/>
    </row>
    <row r="110" spans="25:26">
      <c r="Y110" s="37"/>
      <c r="Z110" s="37"/>
    </row>
    <row r="111" spans="25:26">
      <c r="Y111" s="37"/>
      <c r="Z111" s="37"/>
    </row>
    <row r="112" spans="25:26">
      <c r="Y112" s="37"/>
      <c r="Z112" s="37"/>
    </row>
    <row r="113" spans="25:26">
      <c r="Y113" s="37"/>
      <c r="Z113" s="37"/>
    </row>
    <row r="114" spans="25:26">
      <c r="Y114" s="37"/>
      <c r="Z114" s="37"/>
    </row>
    <row r="115" spans="25:26">
      <c r="Y115" s="37"/>
      <c r="Z115" s="37"/>
    </row>
    <row r="116" spans="25:26">
      <c r="Y116" s="37"/>
      <c r="Z116" s="37"/>
    </row>
    <row r="117" spans="25:26">
      <c r="Y117" s="37"/>
      <c r="Z117" s="37"/>
    </row>
    <row r="118" spans="25:26">
      <c r="Y118" s="37"/>
      <c r="Z118" s="37"/>
    </row>
    <row r="119" spans="25:26">
      <c r="Y119" s="37"/>
      <c r="Z119" s="37"/>
    </row>
    <row r="120" spans="25:26">
      <c r="Y120" s="37"/>
      <c r="Z120" s="37"/>
    </row>
    <row r="121" spans="25:26">
      <c r="Y121" s="37"/>
      <c r="Z121" s="37"/>
    </row>
    <row r="122" spans="25:26">
      <c r="Y122" s="37"/>
      <c r="Z122" s="37"/>
    </row>
    <row r="123" spans="25:26">
      <c r="Y123" s="37"/>
      <c r="Z123" s="37"/>
    </row>
    <row r="124" spans="25:26">
      <c r="Y124" s="37"/>
      <c r="Z124" s="37"/>
    </row>
    <row r="125" spans="25:26">
      <c r="Y125" s="37"/>
      <c r="Z125" s="37"/>
    </row>
    <row r="126" spans="25:26">
      <c r="Y126" s="37"/>
      <c r="Z126" s="37"/>
    </row>
  </sheetData>
  <sortState xmlns:xlrd2="http://schemas.microsoft.com/office/spreadsheetml/2017/richdata2" ref="C11:I31">
    <sortCondition descending="1" ref="E11:E31"/>
  </sortState>
  <mergeCells count="19">
    <mergeCell ref="G3:H3"/>
    <mergeCell ref="C6:D6"/>
    <mergeCell ref="F8:G8"/>
    <mergeCell ref="F9:G9"/>
    <mergeCell ref="H9:I9"/>
    <mergeCell ref="H8:I8"/>
    <mergeCell ref="J8:K8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L8:M8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D109"/>
  <sheetViews>
    <sheetView topLeftCell="A34" workbookViewId="0">
      <pane xSplit="3" topLeftCell="D1" activePane="topRight" state="frozen"/>
      <selection pane="topRight" activeCell="K21" sqref="K2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9" width="8.88671875" style="14"/>
    <col min="20" max="20" width="10.109375" style="14" customWidth="1"/>
    <col min="21" max="21" width="10.33203125" style="14" customWidth="1"/>
    <col min="22" max="22" width="11" style="14" customWidth="1"/>
    <col min="23" max="23" width="8.88671875" style="14"/>
    <col min="24" max="24" width="15.6640625" style="14" customWidth="1"/>
    <col min="25" max="25" width="13" style="14" customWidth="1"/>
    <col min="26" max="26" width="17.44140625" style="14" customWidth="1"/>
    <col min="27" max="27" width="9.88671875" style="14" customWidth="1"/>
    <col min="28" max="28" width="8.88671875" style="14"/>
    <col min="29" max="29" width="41.33203125" style="14" customWidth="1"/>
    <col min="30" max="16384" width="8.88671875" style="14"/>
  </cols>
  <sheetData>
    <row r="3" spans="1:30">
      <c r="B3" s="16" t="s">
        <v>611</v>
      </c>
      <c r="C3" s="52"/>
      <c r="D3" s="16"/>
      <c r="E3" s="16"/>
      <c r="F3" s="15" t="s">
        <v>613</v>
      </c>
      <c r="G3" s="118">
        <v>44935</v>
      </c>
      <c r="H3" s="118"/>
    </row>
    <row r="4" spans="1:30">
      <c r="B4" s="17" t="s">
        <v>626</v>
      </c>
      <c r="C4" s="16"/>
      <c r="D4" s="16"/>
      <c r="E4" s="16"/>
      <c r="F4" s="18"/>
    </row>
    <row r="6" spans="1:30">
      <c r="C6" s="130"/>
      <c r="D6" s="130"/>
      <c r="E6" s="18"/>
      <c r="F6" s="18"/>
    </row>
    <row r="7" spans="1:30">
      <c r="B7" s="16" t="s">
        <v>478</v>
      </c>
    </row>
    <row r="8" spans="1:30">
      <c r="F8" s="119" t="s">
        <v>735</v>
      </c>
      <c r="G8" s="120"/>
      <c r="H8" s="123" t="s">
        <v>630</v>
      </c>
      <c r="I8" s="120"/>
      <c r="J8" s="122"/>
      <c r="K8" s="120"/>
      <c r="L8" s="122"/>
      <c r="M8" s="120"/>
      <c r="N8" s="15"/>
      <c r="O8" s="15"/>
      <c r="P8" s="15"/>
      <c r="Q8" s="15"/>
      <c r="R8" s="15"/>
      <c r="S8" s="15"/>
    </row>
    <row r="9" spans="1:30" ht="15" customHeight="1">
      <c r="B9" s="124" t="s">
        <v>1</v>
      </c>
      <c r="C9" s="125" t="s">
        <v>2</v>
      </c>
      <c r="D9" s="125" t="s">
        <v>3</v>
      </c>
      <c r="E9" s="132" t="s">
        <v>4</v>
      </c>
      <c r="F9" s="121" t="s">
        <v>625</v>
      </c>
      <c r="G9" s="121"/>
      <c r="H9" s="116" t="s">
        <v>5</v>
      </c>
      <c r="I9" s="117"/>
      <c r="J9" s="116" t="s">
        <v>6</v>
      </c>
      <c r="K9" s="117"/>
      <c r="L9" s="116" t="s">
        <v>7</v>
      </c>
      <c r="M9" s="117"/>
      <c r="N9" s="116" t="s">
        <v>8</v>
      </c>
      <c r="O9" s="117"/>
      <c r="P9" s="116" t="s">
        <v>9</v>
      </c>
      <c r="Q9" s="117"/>
      <c r="R9" s="126" t="s">
        <v>446</v>
      </c>
      <c r="S9" s="127"/>
      <c r="T9" s="116"/>
      <c r="U9" s="117"/>
      <c r="V9" s="116"/>
      <c r="W9" s="117"/>
      <c r="X9" s="116"/>
      <c r="Y9" s="117"/>
      <c r="Z9" s="116"/>
      <c r="AA9" s="117"/>
    </row>
    <row r="10" spans="1:30">
      <c r="B10" s="124"/>
      <c r="C10" s="125"/>
      <c r="D10" s="125"/>
      <c r="E10" s="133"/>
      <c r="F10" s="29" t="s">
        <v>1</v>
      </c>
      <c r="G10" s="19" t="s">
        <v>11</v>
      </c>
      <c r="H10" s="29" t="s">
        <v>1</v>
      </c>
      <c r="I10" s="19" t="s">
        <v>11</v>
      </c>
      <c r="J10" s="29" t="s">
        <v>1</v>
      </c>
      <c r="K10" s="19" t="s">
        <v>11</v>
      </c>
      <c r="L10" s="29" t="s">
        <v>1</v>
      </c>
      <c r="M10" s="19" t="s">
        <v>11</v>
      </c>
      <c r="N10" s="29" t="s">
        <v>1</v>
      </c>
      <c r="O10" s="19" t="s">
        <v>11</v>
      </c>
      <c r="P10" s="29" t="s">
        <v>1</v>
      </c>
      <c r="Q10" s="19" t="s">
        <v>11</v>
      </c>
      <c r="R10" s="29" t="s">
        <v>1</v>
      </c>
      <c r="S10" s="19" t="s">
        <v>11</v>
      </c>
      <c r="T10" s="29" t="s">
        <v>1</v>
      </c>
      <c r="U10" s="19" t="s">
        <v>11</v>
      </c>
      <c r="V10" s="29" t="s">
        <v>1</v>
      </c>
      <c r="W10" s="19" t="s">
        <v>11</v>
      </c>
      <c r="X10" s="29" t="s">
        <v>1</v>
      </c>
      <c r="Y10" s="19" t="s">
        <v>11</v>
      </c>
      <c r="Z10" s="29" t="s">
        <v>1</v>
      </c>
      <c r="AA10" s="19" t="s">
        <v>11</v>
      </c>
    </row>
    <row r="11" spans="1:30">
      <c r="B11" s="43">
        <v>1</v>
      </c>
      <c r="C11" s="66" t="s">
        <v>428</v>
      </c>
      <c r="D11" s="45">
        <v>40639</v>
      </c>
      <c r="E11" s="21">
        <f t="shared" ref="E11:E30" si="0">SUM(G11,I11,K11,M11)</f>
        <v>280.5</v>
      </c>
      <c r="F11" s="80">
        <v>1</v>
      </c>
      <c r="G11" s="30">
        <f t="shared" ref="G11:G29" si="1">IFERROR(VLOOKUP(F11,points,3,FALSE),"")</f>
        <v>270</v>
      </c>
      <c r="H11" s="31">
        <v>18</v>
      </c>
      <c r="I11" s="30">
        <f t="shared" ref="I11:I21" si="2">IFERROR(VLOOKUP(H11,points,2,FALSE),"")</f>
        <v>10.5</v>
      </c>
      <c r="J11" s="21"/>
      <c r="K11" s="30"/>
      <c r="L11" s="31"/>
      <c r="M11" s="30"/>
      <c r="N11" s="31"/>
      <c r="O11" s="31"/>
      <c r="P11" s="31"/>
      <c r="Q11" s="34"/>
      <c r="R11" s="31"/>
      <c r="S11" s="31"/>
      <c r="T11" s="31"/>
      <c r="U11" s="34"/>
      <c r="V11" s="31"/>
      <c r="W11" s="34"/>
      <c r="X11" s="31"/>
      <c r="Y11" s="34"/>
      <c r="Z11" s="31"/>
      <c r="AA11" s="34"/>
      <c r="AC11" s="37"/>
      <c r="AD11" s="37"/>
    </row>
    <row r="12" spans="1:30">
      <c r="B12" s="43">
        <v>2</v>
      </c>
      <c r="C12" s="66" t="s">
        <v>449</v>
      </c>
      <c r="D12" s="31" t="s">
        <v>450</v>
      </c>
      <c r="E12" s="21">
        <f t="shared" si="0"/>
        <v>188.5</v>
      </c>
      <c r="F12" s="21">
        <v>2</v>
      </c>
      <c r="G12" s="30">
        <f t="shared" si="1"/>
        <v>180</v>
      </c>
      <c r="H12" s="31">
        <v>22</v>
      </c>
      <c r="I12" s="30">
        <f t="shared" si="2"/>
        <v>8.5</v>
      </c>
      <c r="J12" s="21"/>
      <c r="K12" s="30"/>
      <c r="L12" s="31"/>
      <c r="M12" s="30"/>
      <c r="N12" s="31"/>
      <c r="O12" s="31"/>
      <c r="P12" s="31"/>
      <c r="Q12" s="34"/>
      <c r="R12" s="31"/>
      <c r="S12" s="34"/>
      <c r="T12" s="31"/>
      <c r="U12" s="34"/>
      <c r="V12" s="31"/>
      <c r="W12" s="34"/>
      <c r="X12" s="31"/>
      <c r="Y12" s="34"/>
      <c r="Z12" s="31"/>
      <c r="AA12" s="34"/>
      <c r="AC12" s="37"/>
      <c r="AD12" s="37"/>
    </row>
    <row r="13" spans="1:30">
      <c r="B13" s="43">
        <v>3</v>
      </c>
      <c r="C13" s="66" t="s">
        <v>453</v>
      </c>
      <c r="D13" s="31" t="s">
        <v>454</v>
      </c>
      <c r="E13" s="21">
        <f t="shared" si="0"/>
        <v>139</v>
      </c>
      <c r="F13" s="21">
        <v>3</v>
      </c>
      <c r="G13" s="30">
        <f t="shared" si="1"/>
        <v>135</v>
      </c>
      <c r="H13" s="31">
        <v>33</v>
      </c>
      <c r="I13" s="30">
        <f t="shared" si="2"/>
        <v>4</v>
      </c>
      <c r="J13" s="21"/>
      <c r="K13" s="30"/>
      <c r="L13" s="31"/>
      <c r="M13" s="30"/>
      <c r="N13" s="31"/>
      <c r="O13" s="31"/>
      <c r="P13" s="31"/>
      <c r="Q13" s="34"/>
      <c r="R13" s="31"/>
      <c r="S13" s="34"/>
      <c r="T13" s="31"/>
      <c r="U13" s="34"/>
      <c r="V13" s="36"/>
      <c r="W13" s="36"/>
      <c r="X13" s="36"/>
      <c r="Y13" s="36"/>
      <c r="Z13" s="36"/>
      <c r="AA13" s="36"/>
      <c r="AC13" s="37"/>
      <c r="AD13" s="37"/>
    </row>
    <row r="14" spans="1:30" customFormat="1">
      <c r="A14" s="14"/>
      <c r="B14" s="43">
        <v>4</v>
      </c>
      <c r="C14" s="66" t="s">
        <v>429</v>
      </c>
      <c r="D14" s="31" t="s">
        <v>451</v>
      </c>
      <c r="E14" s="21">
        <f t="shared" si="0"/>
        <v>108</v>
      </c>
      <c r="F14" s="21">
        <v>4</v>
      </c>
      <c r="G14" s="30">
        <f t="shared" si="1"/>
        <v>100.5</v>
      </c>
      <c r="H14" s="31">
        <v>26</v>
      </c>
      <c r="I14" s="30">
        <f t="shared" si="2"/>
        <v>7.5</v>
      </c>
      <c r="J14" s="21"/>
      <c r="K14" s="30"/>
      <c r="L14" s="31"/>
      <c r="M14" s="30"/>
      <c r="N14" s="21"/>
      <c r="O14" s="31"/>
      <c r="P14" s="21"/>
      <c r="Q14" s="34"/>
      <c r="R14" s="31"/>
      <c r="S14" s="31"/>
      <c r="T14" s="31"/>
      <c r="U14" s="34"/>
      <c r="V14" s="31"/>
      <c r="W14" s="34"/>
      <c r="X14" s="41"/>
      <c r="Y14" s="57"/>
      <c r="Z14" s="57"/>
      <c r="AA14" s="41"/>
    </row>
    <row r="15" spans="1:30" customFormat="1">
      <c r="A15" s="14"/>
      <c r="B15" s="43">
        <v>5</v>
      </c>
      <c r="C15" s="66" t="s">
        <v>431</v>
      </c>
      <c r="D15" s="31" t="s">
        <v>447</v>
      </c>
      <c r="E15" s="21">
        <f t="shared" si="0"/>
        <v>90</v>
      </c>
      <c r="F15" s="21">
        <v>5</v>
      </c>
      <c r="G15" s="30">
        <f t="shared" si="1"/>
        <v>81</v>
      </c>
      <c r="H15" s="31">
        <v>20</v>
      </c>
      <c r="I15" s="30">
        <f t="shared" si="2"/>
        <v>9</v>
      </c>
      <c r="J15" s="21"/>
      <c r="K15" s="30"/>
      <c r="L15" s="31"/>
      <c r="M15" s="30"/>
      <c r="N15" s="21"/>
      <c r="O15" s="31"/>
      <c r="P15" s="21"/>
      <c r="Q15" s="34"/>
      <c r="R15" s="31"/>
      <c r="S15" s="31"/>
      <c r="T15" s="31"/>
      <c r="U15" s="34"/>
      <c r="V15" s="31"/>
      <c r="W15" s="34"/>
      <c r="X15" s="41"/>
      <c r="Y15" s="57"/>
      <c r="Z15" s="57"/>
      <c r="AA15" s="41"/>
    </row>
    <row r="16" spans="1:30" customFormat="1">
      <c r="A16" s="14"/>
      <c r="B16" s="43">
        <v>6</v>
      </c>
      <c r="C16" s="46" t="s">
        <v>610</v>
      </c>
      <c r="D16" s="73">
        <v>40767</v>
      </c>
      <c r="E16" s="21">
        <f t="shared" si="0"/>
        <v>76</v>
      </c>
      <c r="F16" s="21">
        <v>6</v>
      </c>
      <c r="G16" s="30">
        <f t="shared" si="1"/>
        <v>72</v>
      </c>
      <c r="H16" s="31">
        <v>33</v>
      </c>
      <c r="I16" s="30">
        <f t="shared" si="2"/>
        <v>4</v>
      </c>
      <c r="J16" s="21"/>
      <c r="K16" s="30"/>
      <c r="L16" s="21"/>
      <c r="M16" s="30"/>
      <c r="N16" s="21"/>
      <c r="O16" s="31"/>
      <c r="P16" s="21"/>
      <c r="Q16" s="34"/>
      <c r="R16" s="31"/>
      <c r="S16" s="31"/>
      <c r="T16" s="31"/>
      <c r="U16" s="34"/>
      <c r="V16" s="31"/>
      <c r="W16" s="34"/>
      <c r="X16" s="41"/>
      <c r="Y16" s="57"/>
      <c r="Z16" s="57"/>
      <c r="AA16" s="41"/>
    </row>
    <row r="17" spans="1:27" customFormat="1">
      <c r="A17" s="14"/>
      <c r="B17" s="43">
        <v>7</v>
      </c>
      <c r="C17" s="66" t="s">
        <v>435</v>
      </c>
      <c r="D17" s="21" t="s">
        <v>448</v>
      </c>
      <c r="E17" s="21">
        <f t="shared" si="0"/>
        <v>68.5</v>
      </c>
      <c r="F17" s="21">
        <v>7</v>
      </c>
      <c r="G17" s="30">
        <f t="shared" si="1"/>
        <v>64.5</v>
      </c>
      <c r="H17" s="31">
        <v>37</v>
      </c>
      <c r="I17" s="30">
        <f t="shared" si="2"/>
        <v>4</v>
      </c>
      <c r="J17" s="21"/>
      <c r="K17" s="30"/>
      <c r="L17" s="21"/>
      <c r="M17" s="30"/>
      <c r="N17" s="21"/>
      <c r="O17" s="31"/>
      <c r="P17" s="21"/>
      <c r="Q17" s="34"/>
      <c r="R17" s="31"/>
      <c r="S17" s="31"/>
      <c r="T17" s="31"/>
      <c r="U17" s="34"/>
      <c r="V17" s="31"/>
      <c r="W17" s="34"/>
      <c r="X17" s="41"/>
      <c r="Y17" s="57"/>
      <c r="Z17" s="57"/>
      <c r="AA17" s="41"/>
    </row>
    <row r="18" spans="1:27" customFormat="1">
      <c r="A18" s="14"/>
      <c r="B18" s="43">
        <v>8</v>
      </c>
      <c r="C18" s="66" t="s">
        <v>432</v>
      </c>
      <c r="D18" s="31" t="s">
        <v>452</v>
      </c>
      <c r="E18" s="21">
        <f t="shared" si="0"/>
        <v>61.75</v>
      </c>
      <c r="F18" s="21">
        <v>8</v>
      </c>
      <c r="G18" s="30">
        <f t="shared" si="1"/>
        <v>54</v>
      </c>
      <c r="H18" s="31">
        <v>25</v>
      </c>
      <c r="I18" s="30">
        <f t="shared" si="2"/>
        <v>7.75</v>
      </c>
      <c r="J18" s="21"/>
      <c r="K18" s="30"/>
      <c r="L18" s="31"/>
      <c r="M18" s="30"/>
      <c r="N18" s="21"/>
      <c r="O18" s="31"/>
      <c r="P18" s="21"/>
      <c r="Q18" s="34"/>
      <c r="R18" s="31"/>
      <c r="S18" s="31"/>
      <c r="T18" s="31"/>
      <c r="U18" s="34"/>
      <c r="V18" s="31"/>
      <c r="W18" s="34"/>
      <c r="X18" s="41"/>
      <c r="Y18" s="57"/>
      <c r="Z18" s="57"/>
      <c r="AA18" s="41"/>
    </row>
    <row r="19" spans="1:27" customFormat="1">
      <c r="A19" s="14"/>
      <c r="B19" s="43">
        <v>9</v>
      </c>
      <c r="C19" s="46" t="s">
        <v>474</v>
      </c>
      <c r="D19" s="47" t="s">
        <v>475</v>
      </c>
      <c r="E19" s="21">
        <f t="shared" si="0"/>
        <v>49</v>
      </c>
      <c r="F19" s="21">
        <v>9</v>
      </c>
      <c r="G19" s="30">
        <f t="shared" si="1"/>
        <v>45</v>
      </c>
      <c r="H19" s="31">
        <v>49</v>
      </c>
      <c r="I19" s="30">
        <f t="shared" si="2"/>
        <v>4</v>
      </c>
      <c r="J19" s="21"/>
      <c r="K19" s="30"/>
      <c r="L19" s="21"/>
      <c r="M19" s="30"/>
      <c r="N19" s="21"/>
      <c r="O19" s="31"/>
      <c r="P19" s="21"/>
      <c r="Q19" s="34"/>
      <c r="R19" s="31"/>
      <c r="S19" s="31"/>
      <c r="T19" s="31"/>
      <c r="U19" s="34"/>
      <c r="V19" s="31"/>
      <c r="W19" s="34"/>
      <c r="X19" s="41"/>
      <c r="Y19" s="57"/>
      <c r="Z19" s="57"/>
      <c r="AA19" s="41"/>
    </row>
    <row r="20" spans="1:27" customFormat="1">
      <c r="A20" s="14"/>
      <c r="B20" s="43">
        <v>10</v>
      </c>
      <c r="C20" s="66" t="s">
        <v>434</v>
      </c>
      <c r="D20" s="21" t="s">
        <v>456</v>
      </c>
      <c r="E20" s="21">
        <f t="shared" si="0"/>
        <v>43</v>
      </c>
      <c r="F20" s="80">
        <v>10</v>
      </c>
      <c r="G20" s="30">
        <f t="shared" si="1"/>
        <v>39</v>
      </c>
      <c r="H20" s="31">
        <v>41</v>
      </c>
      <c r="I20" s="30">
        <f t="shared" si="2"/>
        <v>4</v>
      </c>
      <c r="J20" s="21"/>
      <c r="K20" s="30"/>
      <c r="L20" s="21"/>
      <c r="M20" s="30"/>
      <c r="N20" s="21"/>
      <c r="O20" s="31"/>
      <c r="P20" s="21"/>
      <c r="Q20" s="34"/>
      <c r="R20" s="31"/>
      <c r="S20" s="31"/>
      <c r="T20" s="31"/>
      <c r="U20" s="34"/>
      <c r="V20" s="31"/>
      <c r="W20" s="34"/>
      <c r="X20" s="41"/>
      <c r="Y20" s="57"/>
      <c r="Z20" s="57"/>
      <c r="AA20" s="41"/>
    </row>
    <row r="21" spans="1:27" customFormat="1">
      <c r="A21" s="14"/>
      <c r="B21" s="43">
        <v>11</v>
      </c>
      <c r="C21" s="66" t="s">
        <v>457</v>
      </c>
      <c r="D21" s="45">
        <v>40641</v>
      </c>
      <c r="E21" s="21">
        <f t="shared" si="0"/>
        <v>41.5</v>
      </c>
      <c r="F21" s="80">
        <v>11</v>
      </c>
      <c r="G21" s="30">
        <f t="shared" si="1"/>
        <v>37.5</v>
      </c>
      <c r="H21" s="31">
        <v>53</v>
      </c>
      <c r="I21" s="30">
        <f t="shared" si="2"/>
        <v>4</v>
      </c>
      <c r="J21" s="21"/>
      <c r="K21" s="30"/>
      <c r="L21" s="31"/>
      <c r="M21" s="30"/>
      <c r="N21" s="21"/>
      <c r="O21" s="31"/>
      <c r="P21" s="21"/>
      <c r="Q21" s="34"/>
      <c r="R21" s="31"/>
      <c r="S21" s="31"/>
      <c r="T21" s="31"/>
      <c r="U21" s="34"/>
      <c r="V21" s="31"/>
      <c r="W21" s="34"/>
      <c r="X21" s="41"/>
      <c r="Y21" s="57"/>
      <c r="Z21" s="57"/>
      <c r="AA21" s="41"/>
    </row>
    <row r="22" spans="1:27" customFormat="1">
      <c r="A22" s="14"/>
      <c r="B22" s="43">
        <v>12</v>
      </c>
      <c r="C22" s="66" t="s">
        <v>468</v>
      </c>
      <c r="D22" s="45">
        <v>40571</v>
      </c>
      <c r="E22" s="21">
        <f t="shared" si="0"/>
        <v>36</v>
      </c>
      <c r="F22" s="21">
        <v>12</v>
      </c>
      <c r="G22" s="30">
        <f t="shared" si="1"/>
        <v>36</v>
      </c>
      <c r="H22" s="31" t="s">
        <v>15</v>
      </c>
      <c r="I22" s="30"/>
      <c r="J22" s="31"/>
      <c r="K22" s="30"/>
      <c r="L22" s="21"/>
      <c r="M22" s="30"/>
      <c r="N22" s="21"/>
      <c r="O22" s="31"/>
      <c r="P22" s="21"/>
      <c r="Q22" s="34"/>
      <c r="R22" s="31"/>
      <c r="S22" s="31"/>
      <c r="T22" s="31"/>
      <c r="U22" s="34"/>
      <c r="V22" s="31"/>
      <c r="W22" s="34"/>
      <c r="X22" s="41"/>
      <c r="Y22" s="57"/>
      <c r="Z22" s="57"/>
      <c r="AA22" s="41"/>
    </row>
    <row r="23" spans="1:27" customFormat="1">
      <c r="A23" s="14"/>
      <c r="B23" s="43">
        <v>13</v>
      </c>
      <c r="C23" s="44" t="s">
        <v>718</v>
      </c>
      <c r="D23" s="75" t="s">
        <v>719</v>
      </c>
      <c r="E23" s="21">
        <f t="shared" si="0"/>
        <v>35</v>
      </c>
      <c r="F23" s="21">
        <v>14</v>
      </c>
      <c r="G23" s="30">
        <f t="shared" si="1"/>
        <v>33</v>
      </c>
      <c r="H23" s="31">
        <v>65</v>
      </c>
      <c r="I23" s="30">
        <f>IFERROR(VLOOKUP(H23,points,2,FALSE),"")</f>
        <v>2</v>
      </c>
      <c r="J23" s="21"/>
      <c r="K23" s="30"/>
      <c r="L23" s="31"/>
      <c r="M23" s="30"/>
      <c r="N23" s="21"/>
      <c r="O23" s="31"/>
      <c r="P23" s="21"/>
      <c r="Q23" s="34"/>
      <c r="R23" s="31"/>
      <c r="S23" s="31"/>
      <c r="T23" s="31"/>
      <c r="U23" s="34"/>
      <c r="V23" s="31"/>
      <c r="W23" s="34"/>
      <c r="X23" s="41"/>
      <c r="Y23" s="57"/>
      <c r="Z23" s="57"/>
      <c r="AA23" s="41"/>
    </row>
    <row r="24" spans="1:27" customFormat="1">
      <c r="A24" s="14"/>
      <c r="B24" s="43">
        <v>14</v>
      </c>
      <c r="C24" s="66" t="s">
        <v>641</v>
      </c>
      <c r="D24" s="76">
        <v>40291</v>
      </c>
      <c r="E24" s="21">
        <f t="shared" si="0"/>
        <v>34.5</v>
      </c>
      <c r="F24" s="21">
        <v>13</v>
      </c>
      <c r="G24" s="30">
        <f t="shared" si="1"/>
        <v>34.5</v>
      </c>
      <c r="H24" s="31"/>
      <c r="I24" s="30"/>
      <c r="J24" s="21"/>
      <c r="K24" s="30"/>
      <c r="L24" s="31"/>
      <c r="M24" s="30"/>
      <c r="N24" s="31"/>
      <c r="O24" s="31"/>
      <c r="P24" s="31"/>
      <c r="Q24" s="34"/>
      <c r="R24" s="31"/>
      <c r="S24" s="34"/>
      <c r="T24" s="31"/>
      <c r="U24" s="34"/>
      <c r="V24" s="41"/>
      <c r="W24" s="41"/>
      <c r="X24" s="57"/>
      <c r="Y24" s="57"/>
      <c r="Z24" s="41"/>
      <c r="AA24" s="41"/>
    </row>
    <row r="25" spans="1:27" customFormat="1">
      <c r="A25" s="14"/>
      <c r="B25" s="43">
        <v>15</v>
      </c>
      <c r="C25" s="46" t="s">
        <v>472</v>
      </c>
      <c r="D25" s="47" t="s">
        <v>473</v>
      </c>
      <c r="E25" s="21">
        <f t="shared" si="0"/>
        <v>31.5</v>
      </c>
      <c r="F25" s="21">
        <v>15</v>
      </c>
      <c r="G25" s="30">
        <f t="shared" si="1"/>
        <v>31.5</v>
      </c>
      <c r="H25" s="31" t="s">
        <v>15</v>
      </c>
      <c r="I25" s="30"/>
      <c r="J25" s="21"/>
      <c r="K25" s="30"/>
      <c r="L25" s="31"/>
      <c r="M25" s="30"/>
      <c r="N25" s="31"/>
      <c r="O25" s="31"/>
      <c r="P25" s="31"/>
      <c r="Q25" s="34"/>
      <c r="R25" s="31"/>
      <c r="S25" s="34"/>
      <c r="T25" s="31"/>
      <c r="U25" s="34"/>
      <c r="V25" s="41"/>
      <c r="W25" s="41"/>
      <c r="X25" s="57"/>
      <c r="Y25" s="57"/>
      <c r="Z25" s="41"/>
      <c r="AA25" s="41"/>
    </row>
    <row r="26" spans="1:27" customFormat="1">
      <c r="A26" s="14"/>
      <c r="B26" s="43">
        <v>16</v>
      </c>
      <c r="C26" s="66" t="s">
        <v>458</v>
      </c>
      <c r="D26" s="31" t="s">
        <v>459</v>
      </c>
      <c r="E26" s="21">
        <f t="shared" si="0"/>
        <v>28.5</v>
      </c>
      <c r="F26" s="21">
        <v>16</v>
      </c>
      <c r="G26" s="30">
        <f t="shared" si="1"/>
        <v>28.5</v>
      </c>
      <c r="H26" s="31" t="s">
        <v>15</v>
      </c>
      <c r="I26" s="30"/>
      <c r="J26" s="21"/>
      <c r="K26" s="30"/>
      <c r="L26" s="31"/>
      <c r="M26" s="30"/>
      <c r="N26" s="31"/>
      <c r="O26" s="31"/>
      <c r="P26" s="31"/>
      <c r="Q26" s="34"/>
      <c r="R26" s="31"/>
      <c r="S26" s="34"/>
      <c r="T26" s="31"/>
      <c r="U26" s="34"/>
      <c r="V26" s="41"/>
      <c r="W26" s="41"/>
      <c r="X26" s="57"/>
      <c r="Y26" s="57"/>
      <c r="Z26" s="41"/>
      <c r="AA26" s="41"/>
    </row>
    <row r="27" spans="1:27">
      <c r="B27" s="43">
        <v>17</v>
      </c>
      <c r="C27" s="44" t="s">
        <v>720</v>
      </c>
      <c r="D27" s="75" t="s">
        <v>721</v>
      </c>
      <c r="E27" s="21">
        <f t="shared" si="0"/>
        <v>22.5</v>
      </c>
      <c r="F27" s="21">
        <v>17</v>
      </c>
      <c r="G27" s="30">
        <f t="shared" si="1"/>
        <v>22.5</v>
      </c>
      <c r="H27" s="31" t="s">
        <v>15</v>
      </c>
      <c r="I27" s="30"/>
      <c r="J27" s="21"/>
      <c r="K27" s="30"/>
      <c r="L27" s="31"/>
      <c r="M27" s="30"/>
      <c r="N27" s="31"/>
      <c r="O27" s="31"/>
      <c r="P27" s="21"/>
      <c r="Q27" s="21"/>
      <c r="R27" s="36"/>
      <c r="S27" s="36"/>
      <c r="T27" s="36"/>
      <c r="U27" s="36"/>
      <c r="V27" s="99"/>
      <c r="W27" s="36"/>
      <c r="X27" s="36"/>
      <c r="Y27" s="57"/>
      <c r="Z27" s="57"/>
      <c r="AA27" s="36"/>
    </row>
    <row r="28" spans="1:27">
      <c r="B28" s="43">
        <v>18</v>
      </c>
      <c r="C28" s="96" t="s">
        <v>724</v>
      </c>
      <c r="D28" s="75" t="s">
        <v>725</v>
      </c>
      <c r="E28" s="21">
        <f t="shared" si="0"/>
        <v>21</v>
      </c>
      <c r="F28" s="21">
        <v>18</v>
      </c>
      <c r="G28" s="30">
        <f t="shared" si="1"/>
        <v>21</v>
      </c>
      <c r="H28" s="31" t="s">
        <v>15</v>
      </c>
      <c r="I28" s="30"/>
      <c r="J28" s="21"/>
      <c r="K28" s="30"/>
      <c r="L28" s="31"/>
      <c r="M28" s="30"/>
      <c r="N28" s="31"/>
      <c r="O28" s="31"/>
      <c r="P28" s="21"/>
      <c r="Q28" s="21"/>
      <c r="R28" s="36"/>
      <c r="S28" s="36"/>
      <c r="T28" s="36"/>
      <c r="U28" s="36"/>
      <c r="V28" s="99"/>
      <c r="W28" s="36"/>
      <c r="X28" s="36"/>
      <c r="Y28" s="57"/>
      <c r="Z28" s="57"/>
      <c r="AA28" s="36"/>
    </row>
    <row r="29" spans="1:27" customFormat="1">
      <c r="B29" s="43">
        <v>19</v>
      </c>
      <c r="C29" s="44" t="s">
        <v>722</v>
      </c>
      <c r="D29" s="75" t="s">
        <v>723</v>
      </c>
      <c r="E29" s="21">
        <f t="shared" si="0"/>
        <v>19.5</v>
      </c>
      <c r="F29" s="21">
        <v>19</v>
      </c>
      <c r="G29" s="30">
        <f t="shared" si="1"/>
        <v>19.5</v>
      </c>
      <c r="H29" s="31" t="s">
        <v>15</v>
      </c>
      <c r="I29" s="30"/>
      <c r="J29" s="21"/>
      <c r="K29" s="30"/>
      <c r="L29" s="31"/>
      <c r="M29" s="30"/>
      <c r="N29" s="60"/>
      <c r="O29" s="18"/>
      <c r="P29" s="60"/>
      <c r="Q29" s="18"/>
      <c r="R29" s="60"/>
      <c r="S29" s="18"/>
      <c r="T29" s="60"/>
      <c r="U29" s="18"/>
      <c r="V29" s="60"/>
      <c r="W29" s="19"/>
      <c r="X29" s="41"/>
      <c r="Y29" s="41"/>
      <c r="Z29" s="41"/>
      <c r="AA29" s="41"/>
    </row>
    <row r="30" spans="1:27">
      <c r="B30" s="43">
        <v>20</v>
      </c>
      <c r="C30" s="66" t="s">
        <v>419</v>
      </c>
      <c r="D30" s="31" t="s">
        <v>455</v>
      </c>
      <c r="E30" s="21">
        <f t="shared" si="0"/>
        <v>7</v>
      </c>
      <c r="F30" s="21"/>
      <c r="G30" s="30"/>
      <c r="H30" s="31">
        <v>28</v>
      </c>
      <c r="I30" s="30">
        <f>IFERROR(VLOOKUP(H30,points,2,FALSE),"")</f>
        <v>7</v>
      </c>
      <c r="J30" s="21"/>
      <c r="K30" s="30"/>
      <c r="L30" s="31"/>
      <c r="M30" s="30"/>
      <c r="N30" s="21"/>
      <c r="O30" s="31"/>
      <c r="P30" s="21"/>
      <c r="Q30" s="34"/>
      <c r="R30" s="31"/>
      <c r="S30" s="34"/>
      <c r="T30" s="31"/>
      <c r="U30" s="34"/>
      <c r="V30" s="100"/>
      <c r="W30" s="34"/>
      <c r="X30" s="36"/>
      <c r="Y30" s="57"/>
      <c r="Z30" s="57"/>
      <c r="AA30" s="36"/>
    </row>
    <row r="31" spans="1:27">
      <c r="B31" s="43">
        <v>21</v>
      </c>
      <c r="C31" s="66" t="s">
        <v>469</v>
      </c>
      <c r="D31" s="61">
        <v>40205</v>
      </c>
      <c r="E31" s="21"/>
      <c r="F31" s="21"/>
      <c r="G31" s="30"/>
      <c r="H31" s="31" t="s">
        <v>15</v>
      </c>
      <c r="I31" s="30"/>
      <c r="J31" s="31"/>
      <c r="K31" s="30"/>
      <c r="L31" s="31"/>
      <c r="M31" s="30" t="str">
        <f>IFERROR(VLOOKUP(L31,points,2,FALSE),"")</f>
        <v/>
      </c>
      <c r="N31" s="21"/>
      <c r="O31" s="31"/>
      <c r="P31" s="21"/>
      <c r="Q31" s="34"/>
      <c r="R31" s="31"/>
      <c r="S31" s="31"/>
      <c r="T31" s="31"/>
      <c r="U31" s="34"/>
      <c r="V31" s="100"/>
      <c r="W31" s="34"/>
      <c r="X31" s="36"/>
      <c r="Y31" s="57"/>
      <c r="Z31" s="57"/>
      <c r="AA31" s="36"/>
    </row>
    <row r="32" spans="1:27">
      <c r="B32" s="43">
        <v>22</v>
      </c>
      <c r="C32" s="66" t="s">
        <v>462</v>
      </c>
      <c r="D32" s="61">
        <v>40211</v>
      </c>
      <c r="E32" s="21"/>
      <c r="F32" s="21"/>
      <c r="G32" s="30"/>
      <c r="H32" s="31" t="s">
        <v>15</v>
      </c>
      <c r="I32" s="30"/>
      <c r="J32" s="21"/>
      <c r="K32" s="30"/>
      <c r="L32" s="31"/>
      <c r="M32" s="30"/>
      <c r="N32" s="31"/>
      <c r="O32" s="31"/>
      <c r="P32" s="21"/>
      <c r="Q32" s="21"/>
      <c r="R32" s="36"/>
      <c r="S32" s="36"/>
      <c r="T32" s="36"/>
      <c r="U32" s="36"/>
      <c r="V32" s="99"/>
      <c r="W32" s="36"/>
      <c r="X32" s="36"/>
      <c r="Y32" s="57"/>
      <c r="Z32" s="57"/>
      <c r="AA32" s="36"/>
    </row>
    <row r="33" spans="1:30">
      <c r="B33" s="43">
        <v>23</v>
      </c>
      <c r="C33" s="66" t="s">
        <v>464</v>
      </c>
      <c r="D33" s="31" t="s">
        <v>465</v>
      </c>
      <c r="E33" s="21"/>
      <c r="F33" s="21"/>
      <c r="G33" s="30"/>
      <c r="H33" s="31" t="s">
        <v>15</v>
      </c>
      <c r="I33" s="30"/>
      <c r="J33" s="21"/>
      <c r="K33" s="30"/>
      <c r="L33" s="31"/>
      <c r="M33" s="30"/>
      <c r="N33" s="31"/>
      <c r="O33" s="31"/>
      <c r="P33" s="21"/>
      <c r="Q33" s="21"/>
      <c r="R33" s="36"/>
      <c r="S33" s="36"/>
      <c r="T33" s="36"/>
      <c r="U33" s="36"/>
      <c r="V33" s="99"/>
      <c r="W33" s="36"/>
      <c r="X33" s="36"/>
      <c r="Y33" s="57"/>
      <c r="Z33" s="57"/>
      <c r="AA33" s="36"/>
    </row>
    <row r="34" spans="1:30">
      <c r="B34" s="43">
        <v>24</v>
      </c>
      <c r="C34" s="66" t="s">
        <v>460</v>
      </c>
      <c r="D34" s="31" t="s">
        <v>461</v>
      </c>
      <c r="E34" s="21"/>
      <c r="F34" s="21"/>
      <c r="G34" s="30"/>
      <c r="H34" s="31" t="s">
        <v>15</v>
      </c>
      <c r="I34" s="30"/>
      <c r="J34" s="21"/>
      <c r="K34" s="30"/>
      <c r="L34" s="31"/>
      <c r="M34" s="30"/>
      <c r="N34" s="31"/>
      <c r="O34" s="31"/>
      <c r="P34" s="21"/>
      <c r="Q34" s="21"/>
      <c r="R34" s="36"/>
      <c r="S34" s="36"/>
      <c r="T34" s="36"/>
      <c r="U34" s="36"/>
      <c r="V34" s="99"/>
      <c r="W34" s="36"/>
      <c r="X34" s="36"/>
      <c r="Y34" s="57"/>
      <c r="Z34" s="57"/>
      <c r="AA34" s="36"/>
    </row>
    <row r="35" spans="1:30">
      <c r="B35" s="98">
        <v>25</v>
      </c>
      <c r="C35" s="77" t="s">
        <v>463</v>
      </c>
      <c r="D35" s="87">
        <v>40338</v>
      </c>
      <c r="E35" s="63"/>
      <c r="F35" s="63"/>
      <c r="G35" s="58"/>
      <c r="H35" s="31" t="s">
        <v>15</v>
      </c>
      <c r="I35" s="82"/>
      <c r="J35" s="63"/>
      <c r="K35" s="82"/>
      <c r="L35" s="59"/>
      <c r="M35" s="58"/>
      <c r="N35" s="59"/>
      <c r="O35" s="59"/>
      <c r="P35" s="63"/>
      <c r="Q35" s="63"/>
      <c r="R35" s="89"/>
      <c r="S35" s="89"/>
      <c r="T35" s="89"/>
      <c r="U35" s="89"/>
      <c r="V35" s="101"/>
      <c r="W35" s="36"/>
      <c r="X35" s="36"/>
      <c r="Y35" s="57"/>
      <c r="Z35" s="57"/>
      <c r="AA35" s="36"/>
    </row>
    <row r="36" spans="1:30" customFormat="1">
      <c r="A36" s="14"/>
      <c r="B36" s="98">
        <v>26</v>
      </c>
      <c r="C36" s="44" t="s">
        <v>470</v>
      </c>
      <c r="D36" s="22" t="s">
        <v>471</v>
      </c>
      <c r="E36" s="21"/>
      <c r="F36" s="21"/>
      <c r="G36" s="30"/>
      <c r="H36" s="31" t="s">
        <v>15</v>
      </c>
      <c r="I36" s="58"/>
      <c r="J36" s="31"/>
      <c r="K36" s="58"/>
      <c r="L36" s="31"/>
      <c r="M36" s="58"/>
      <c r="N36" s="31"/>
      <c r="O36" s="31"/>
      <c r="P36" s="31"/>
      <c r="Q36" s="34"/>
      <c r="R36" s="31"/>
      <c r="S36" s="34"/>
      <c r="T36" s="31"/>
      <c r="U36" s="34"/>
      <c r="V36" s="102"/>
      <c r="W36" s="41"/>
      <c r="X36" s="57"/>
      <c r="Y36" s="57"/>
      <c r="Z36" s="41"/>
      <c r="AA36" s="41"/>
    </row>
    <row r="37" spans="1:30" customFormat="1">
      <c r="A37" s="14"/>
      <c r="B37" s="98">
        <v>27</v>
      </c>
      <c r="C37" s="44" t="s">
        <v>466</v>
      </c>
      <c r="D37" s="22" t="s">
        <v>467</v>
      </c>
      <c r="E37" s="21"/>
      <c r="F37" s="21"/>
      <c r="G37" s="30"/>
      <c r="H37" s="31" t="s">
        <v>15</v>
      </c>
      <c r="I37" s="58"/>
      <c r="J37" s="31"/>
      <c r="K37" s="58"/>
      <c r="L37" s="31"/>
      <c r="M37" s="58"/>
      <c r="N37" s="31"/>
      <c r="O37" s="31"/>
      <c r="P37" s="31"/>
      <c r="Q37" s="34"/>
      <c r="R37" s="31"/>
      <c r="S37" s="34"/>
      <c r="T37" s="31"/>
      <c r="U37" s="34"/>
      <c r="V37" s="102"/>
      <c r="W37" s="41"/>
      <c r="X37" s="57"/>
      <c r="Y37" s="57"/>
      <c r="Z37" s="41"/>
      <c r="AA37" s="41"/>
    </row>
    <row r="38" spans="1:30" customFormat="1">
      <c r="A38" s="14"/>
      <c r="B38" s="98">
        <v>28</v>
      </c>
      <c r="C38" s="46" t="s">
        <v>476</v>
      </c>
      <c r="D38" s="73">
        <v>40660</v>
      </c>
      <c r="E38" s="21"/>
      <c r="F38" s="21"/>
      <c r="G38" s="30"/>
      <c r="H38" s="31" t="s">
        <v>15</v>
      </c>
      <c r="I38" s="58"/>
      <c r="J38" s="31"/>
      <c r="K38" s="58"/>
      <c r="L38" s="31"/>
      <c r="M38" s="58"/>
      <c r="N38" s="31"/>
      <c r="O38" s="31"/>
      <c r="P38" s="31"/>
      <c r="Q38" s="34"/>
      <c r="R38" s="31"/>
      <c r="S38" s="34"/>
      <c r="T38" s="31"/>
      <c r="U38" s="34"/>
      <c r="V38" s="102"/>
      <c r="W38" s="41"/>
      <c r="X38" s="57"/>
      <c r="Y38" s="57"/>
      <c r="Z38" s="41"/>
      <c r="AA38" s="41"/>
    </row>
    <row r="39" spans="1:30" customFormat="1">
      <c r="A39" s="14"/>
      <c r="B39" s="48"/>
      <c r="C39" s="55"/>
      <c r="D39" s="56"/>
      <c r="E39" s="15"/>
      <c r="F39" s="15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23"/>
      <c r="R39" s="32"/>
      <c r="S39" s="23"/>
      <c r="T39" s="32"/>
      <c r="U39" s="23"/>
      <c r="X39" s="37"/>
      <c r="Y39" s="37"/>
    </row>
    <row r="40" spans="1:30" customFormat="1">
      <c r="A40" s="14"/>
      <c r="B40" s="48"/>
      <c r="C40" s="55"/>
      <c r="D40" s="56"/>
      <c r="E40" s="15"/>
      <c r="F40" s="15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23"/>
      <c r="R40" s="32"/>
      <c r="S40" s="23"/>
      <c r="T40" s="32"/>
      <c r="U40" s="23"/>
      <c r="X40" s="37"/>
      <c r="Y40" s="37"/>
    </row>
    <row r="41" spans="1:30">
      <c r="B41" s="24" t="s">
        <v>44</v>
      </c>
      <c r="H41" s="14"/>
      <c r="I41" s="14"/>
      <c r="J41" s="14"/>
      <c r="K41" s="14"/>
      <c r="L41" s="14"/>
      <c r="AC41" s="37"/>
      <c r="AD41" s="37"/>
    </row>
    <row r="42" spans="1:30">
      <c r="B42" s="25"/>
      <c r="C42" s="14" t="s">
        <v>513</v>
      </c>
      <c r="H42" s="14"/>
      <c r="I42" s="14"/>
      <c r="J42" s="14"/>
      <c r="K42" s="14"/>
      <c r="L42" s="14"/>
      <c r="AC42" s="37"/>
      <c r="AD42" s="37"/>
    </row>
    <row r="43" spans="1:30">
      <c r="B43" s="26" t="s">
        <v>46</v>
      </c>
      <c r="C43" s="14" t="s">
        <v>127</v>
      </c>
      <c r="H43" s="14"/>
      <c r="I43" s="14"/>
      <c r="J43" s="14"/>
      <c r="K43" s="14"/>
      <c r="L43" s="14"/>
      <c r="AC43" s="37"/>
      <c r="AD43" s="37"/>
    </row>
    <row r="44" spans="1:30">
      <c r="B44" s="27" t="s">
        <v>46</v>
      </c>
      <c r="C44" s="14" t="s">
        <v>48</v>
      </c>
      <c r="H44" s="14"/>
      <c r="I44" s="14"/>
      <c r="J44" s="14"/>
      <c r="K44" s="14"/>
      <c r="L44" s="14"/>
      <c r="AC44" s="37"/>
      <c r="AD44" s="37"/>
    </row>
    <row r="45" spans="1:30">
      <c r="B45" s="28" t="s">
        <v>46</v>
      </c>
      <c r="C45" s="14" t="s">
        <v>49</v>
      </c>
      <c r="H45" s="14"/>
      <c r="I45" s="14"/>
      <c r="J45" s="14"/>
      <c r="K45" s="14"/>
      <c r="L45" s="14"/>
      <c r="AC45" s="37"/>
      <c r="AD45" s="37"/>
    </row>
    <row r="46" spans="1:30">
      <c r="H46" s="14"/>
      <c r="I46" s="14"/>
      <c r="J46" s="14"/>
      <c r="K46" s="14"/>
      <c r="L46" s="14"/>
      <c r="AC46" s="37"/>
      <c r="AD46" s="37"/>
    </row>
    <row r="47" spans="1:30">
      <c r="H47" s="14"/>
      <c r="I47" s="14"/>
      <c r="J47" s="14"/>
      <c r="K47" s="14"/>
      <c r="L47" s="14"/>
      <c r="AC47" s="37"/>
      <c r="AD47" s="37"/>
    </row>
    <row r="48" spans="1:30">
      <c r="H48" s="14"/>
      <c r="I48" s="14"/>
      <c r="J48" s="14"/>
      <c r="K48" s="14"/>
      <c r="L48" s="14"/>
      <c r="AC48" s="37"/>
      <c r="AD48" s="37"/>
    </row>
    <row r="49" spans="8:30">
      <c r="H49" s="14"/>
      <c r="I49" s="14"/>
      <c r="J49" s="14"/>
      <c r="K49" s="14"/>
      <c r="L49" s="14"/>
      <c r="AC49" s="37"/>
      <c r="AD49" s="37"/>
    </row>
    <row r="50" spans="8:30">
      <c r="H50" s="14"/>
      <c r="I50" s="14"/>
      <c r="J50" s="14"/>
      <c r="K50" s="14"/>
      <c r="L50" s="14"/>
      <c r="AC50" s="37"/>
      <c r="AD50" s="37"/>
    </row>
    <row r="51" spans="8:30">
      <c r="H51" s="14"/>
      <c r="I51" s="14"/>
      <c r="J51" s="14"/>
      <c r="K51" s="14"/>
      <c r="L51" s="14"/>
      <c r="AC51" s="37"/>
      <c r="AD51" s="37"/>
    </row>
    <row r="52" spans="8:30">
      <c r="H52" s="14"/>
      <c r="I52" s="14"/>
      <c r="J52" s="14"/>
      <c r="K52" s="14"/>
      <c r="L52" s="14"/>
      <c r="AC52" s="37"/>
      <c r="AD52" s="37"/>
    </row>
    <row r="53" spans="8:30">
      <c r="H53" s="14"/>
      <c r="I53" s="14"/>
      <c r="J53" s="14"/>
      <c r="K53" s="14"/>
      <c r="L53" s="14"/>
      <c r="AC53" s="37"/>
      <c r="AD53" s="37"/>
    </row>
    <row r="54" spans="8:30">
      <c r="H54" s="14"/>
      <c r="I54" s="14"/>
      <c r="J54" s="14"/>
      <c r="K54" s="14"/>
      <c r="L54" s="14"/>
      <c r="AC54" s="37"/>
      <c r="AD54" s="37"/>
    </row>
    <row r="55" spans="8:30">
      <c r="H55" s="14"/>
      <c r="I55" s="14"/>
      <c r="J55" s="14"/>
      <c r="K55" s="14"/>
      <c r="L55" s="14"/>
      <c r="AC55" s="37"/>
      <c r="AD55" s="37"/>
    </row>
    <row r="56" spans="8:30">
      <c r="H56" s="14"/>
      <c r="I56" s="14"/>
      <c r="J56" s="14"/>
      <c r="K56" s="14"/>
      <c r="L56" s="14"/>
      <c r="AC56" s="37"/>
      <c r="AD56" s="37"/>
    </row>
    <row r="57" spans="8:30">
      <c r="H57" s="14"/>
      <c r="I57" s="14"/>
      <c r="J57" s="14"/>
      <c r="K57" s="14"/>
      <c r="L57" s="14"/>
      <c r="AC57" s="37"/>
      <c r="AD57" s="37"/>
    </row>
    <row r="58" spans="8:30">
      <c r="H58" s="14"/>
      <c r="I58" s="14"/>
      <c r="J58" s="14"/>
      <c r="K58" s="14"/>
      <c r="L58" s="14"/>
      <c r="AC58" s="37"/>
      <c r="AD58" s="37"/>
    </row>
    <row r="59" spans="8:30">
      <c r="H59" s="14"/>
      <c r="I59" s="14"/>
      <c r="J59" s="14"/>
      <c r="K59" s="14"/>
      <c r="L59" s="14"/>
      <c r="AC59" s="37"/>
      <c r="AD59" s="37"/>
    </row>
    <row r="60" spans="8:30">
      <c r="H60" s="14"/>
      <c r="I60" s="14"/>
      <c r="J60" s="14"/>
      <c r="K60" s="14"/>
      <c r="L60" s="14"/>
      <c r="AC60" s="37"/>
      <c r="AD60" s="37"/>
    </row>
    <row r="61" spans="8:30">
      <c r="H61" s="14"/>
      <c r="I61" s="14"/>
      <c r="J61" s="14"/>
      <c r="K61" s="14"/>
      <c r="L61" s="14"/>
      <c r="AC61" s="37"/>
      <c r="AD61" s="37"/>
    </row>
    <row r="62" spans="8:30">
      <c r="H62" s="14"/>
      <c r="I62" s="14"/>
      <c r="J62" s="14"/>
      <c r="K62" s="14"/>
      <c r="L62" s="14"/>
      <c r="AC62" s="37"/>
      <c r="AD62" s="37"/>
    </row>
    <row r="63" spans="8:30">
      <c r="H63" s="14"/>
      <c r="I63" s="14"/>
      <c r="J63" s="14"/>
      <c r="K63" s="14"/>
      <c r="L63" s="14"/>
      <c r="AC63" s="37"/>
      <c r="AD63" s="37"/>
    </row>
    <row r="64" spans="8:30">
      <c r="H64" s="14"/>
      <c r="I64" s="14"/>
      <c r="J64" s="14"/>
      <c r="K64" s="14"/>
      <c r="L64" s="14"/>
      <c r="AC64" s="37"/>
      <c r="AD64" s="37"/>
    </row>
    <row r="65" spans="8:30">
      <c r="H65" s="14"/>
      <c r="I65" s="14"/>
      <c r="J65" s="14"/>
      <c r="K65" s="14"/>
      <c r="L65" s="14"/>
      <c r="AC65" s="37"/>
      <c r="AD65" s="37"/>
    </row>
    <row r="66" spans="8:30">
      <c r="H66" s="14"/>
      <c r="I66" s="14"/>
      <c r="J66" s="14"/>
      <c r="K66" s="14"/>
      <c r="L66" s="14"/>
      <c r="AC66" s="37"/>
      <c r="AD66" s="37"/>
    </row>
    <row r="67" spans="8:30">
      <c r="H67" s="14"/>
      <c r="I67" s="14"/>
      <c r="J67" s="14"/>
      <c r="K67" s="14"/>
      <c r="L67" s="14"/>
      <c r="AC67" s="37"/>
      <c r="AD67" s="37"/>
    </row>
    <row r="68" spans="8:30">
      <c r="H68" s="14"/>
      <c r="I68" s="14"/>
      <c r="J68" s="14"/>
      <c r="K68" s="14"/>
      <c r="L68" s="14"/>
      <c r="AC68" s="37"/>
      <c r="AD68" s="37"/>
    </row>
    <row r="69" spans="8:30">
      <c r="H69" s="14"/>
      <c r="I69" s="14"/>
      <c r="J69" s="14"/>
      <c r="K69" s="14"/>
      <c r="L69" s="14"/>
      <c r="AC69" s="37"/>
      <c r="AD69" s="37"/>
    </row>
    <row r="70" spans="8:30">
      <c r="H70" s="14"/>
      <c r="I70" s="14"/>
      <c r="J70" s="14"/>
      <c r="K70" s="14"/>
      <c r="L70" s="14"/>
      <c r="AC70" s="37"/>
      <c r="AD70" s="37"/>
    </row>
    <row r="71" spans="8:30">
      <c r="H71" s="14"/>
      <c r="I71" s="14"/>
      <c r="J71" s="14"/>
      <c r="K71" s="14"/>
      <c r="L71" s="14"/>
      <c r="AC71" s="37"/>
      <c r="AD71" s="37"/>
    </row>
    <row r="72" spans="8:30">
      <c r="H72" s="14"/>
      <c r="I72" s="14"/>
      <c r="J72" s="14"/>
      <c r="K72" s="14"/>
      <c r="L72" s="14"/>
      <c r="AC72" s="37"/>
      <c r="AD72" s="37"/>
    </row>
    <row r="73" spans="8:30">
      <c r="H73" s="14"/>
      <c r="I73" s="14"/>
      <c r="J73" s="14"/>
      <c r="K73" s="14"/>
      <c r="L73" s="14"/>
      <c r="AC73" s="37"/>
      <c r="AD73" s="37"/>
    </row>
    <row r="74" spans="8:30">
      <c r="H74" s="14"/>
      <c r="I74" s="14"/>
      <c r="J74" s="14"/>
      <c r="K74" s="14"/>
      <c r="L74" s="14"/>
      <c r="AC74" s="37"/>
      <c r="AD74" s="37"/>
    </row>
    <row r="75" spans="8:30">
      <c r="H75" s="14"/>
      <c r="I75" s="14"/>
      <c r="J75" s="14"/>
      <c r="K75" s="14"/>
      <c r="L75" s="14"/>
      <c r="AC75" s="37"/>
      <c r="AD75" s="37"/>
    </row>
    <row r="76" spans="8:30">
      <c r="H76" s="14"/>
      <c r="I76" s="14"/>
      <c r="J76" s="14"/>
      <c r="K76" s="14"/>
      <c r="L76" s="14"/>
      <c r="AC76" s="37"/>
      <c r="AD76" s="37"/>
    </row>
    <row r="77" spans="8:30">
      <c r="H77" s="14"/>
      <c r="I77" s="14"/>
      <c r="J77" s="14"/>
      <c r="K77" s="14"/>
      <c r="L77" s="14"/>
      <c r="AC77" s="37"/>
      <c r="AD77" s="37"/>
    </row>
    <row r="78" spans="8:30">
      <c r="H78" s="14"/>
      <c r="I78" s="14"/>
      <c r="J78" s="14"/>
      <c r="K78" s="14"/>
      <c r="L78" s="14"/>
      <c r="AC78" s="37"/>
      <c r="AD78" s="37"/>
    </row>
    <row r="79" spans="8:30">
      <c r="AC79" s="37"/>
      <c r="AD79" s="37"/>
    </row>
    <row r="80" spans="8:30">
      <c r="AC80" s="37"/>
      <c r="AD80" s="37"/>
    </row>
    <row r="81" spans="29:30">
      <c r="AC81" s="37"/>
      <c r="AD81" s="37"/>
    </row>
    <row r="82" spans="29:30">
      <c r="AC82" s="37"/>
      <c r="AD82" s="37"/>
    </row>
    <row r="83" spans="29:30">
      <c r="AC83" s="37"/>
      <c r="AD83" s="37"/>
    </row>
    <row r="84" spans="29:30">
      <c r="AC84" s="37"/>
      <c r="AD84" s="37"/>
    </row>
    <row r="85" spans="29:30">
      <c r="AC85" s="37"/>
      <c r="AD85" s="37"/>
    </row>
    <row r="86" spans="29:30">
      <c r="AC86" s="37"/>
      <c r="AD86" s="37"/>
    </row>
    <row r="87" spans="29:30">
      <c r="AC87" s="37"/>
      <c r="AD87" s="37"/>
    </row>
    <row r="88" spans="29:30">
      <c r="AC88" s="37"/>
      <c r="AD88" s="37"/>
    </row>
    <row r="89" spans="29:30">
      <c r="AC89" s="37"/>
      <c r="AD89" s="37"/>
    </row>
    <row r="90" spans="29:30">
      <c r="AC90" s="37"/>
      <c r="AD90" s="37"/>
    </row>
    <row r="91" spans="29:30">
      <c r="AC91" s="37"/>
      <c r="AD91" s="37"/>
    </row>
    <row r="92" spans="29:30">
      <c r="AC92" s="37"/>
      <c r="AD92" s="37"/>
    </row>
    <row r="93" spans="29:30">
      <c r="AC93" s="37"/>
      <c r="AD93" s="37"/>
    </row>
    <row r="94" spans="29:30">
      <c r="AC94" s="37"/>
      <c r="AD94" s="37"/>
    </row>
    <row r="95" spans="29:30">
      <c r="AC95" s="37"/>
      <c r="AD95" s="37"/>
    </row>
    <row r="96" spans="29:30">
      <c r="AC96" s="37"/>
      <c r="AD96" s="37"/>
    </row>
    <row r="97" spans="29:30">
      <c r="AC97" s="37"/>
      <c r="AD97" s="37"/>
    </row>
    <row r="98" spans="29:30">
      <c r="AC98" s="37"/>
      <c r="AD98" s="37"/>
    </row>
    <row r="99" spans="29:30">
      <c r="AC99" s="37"/>
      <c r="AD99" s="37"/>
    </row>
    <row r="100" spans="29:30">
      <c r="AC100" s="37"/>
      <c r="AD100" s="37"/>
    </row>
    <row r="101" spans="29:30">
      <c r="AC101" s="37"/>
      <c r="AD101" s="37"/>
    </row>
    <row r="102" spans="29:30">
      <c r="AC102" s="37"/>
      <c r="AD102" s="37"/>
    </row>
    <row r="103" spans="29:30">
      <c r="AC103" s="37"/>
      <c r="AD103" s="37"/>
    </row>
    <row r="104" spans="29:30">
      <c r="AC104" s="37"/>
      <c r="AD104" s="37"/>
    </row>
    <row r="105" spans="29:30">
      <c r="AC105" s="37"/>
      <c r="AD105" s="37"/>
    </row>
    <row r="106" spans="29:30">
      <c r="AC106" s="37"/>
      <c r="AD106" s="37"/>
    </row>
    <row r="107" spans="29:30">
      <c r="AC107" s="37"/>
      <c r="AD107" s="37"/>
    </row>
    <row r="108" spans="29:30">
      <c r="AC108" s="37"/>
      <c r="AD108" s="37"/>
    </row>
    <row r="109" spans="29:30">
      <c r="AC109" s="37"/>
      <c r="AD109" s="37"/>
    </row>
  </sheetData>
  <sortState xmlns:xlrd2="http://schemas.microsoft.com/office/spreadsheetml/2017/richdata2" ref="C12:I38">
    <sortCondition descending="1" ref="E11:E38"/>
  </sortState>
  <mergeCells count="21">
    <mergeCell ref="G3:H3"/>
    <mergeCell ref="C6:D6"/>
    <mergeCell ref="F8:G8"/>
    <mergeCell ref="F9:G9"/>
    <mergeCell ref="H9:I9"/>
    <mergeCell ref="H8:I8"/>
    <mergeCell ref="B9:B10"/>
    <mergeCell ref="C9:C10"/>
    <mergeCell ref="D9:D10"/>
    <mergeCell ref="E9:E10"/>
    <mergeCell ref="L9:M9"/>
    <mergeCell ref="J8:K8"/>
    <mergeCell ref="J9:K9"/>
    <mergeCell ref="V9:W9"/>
    <mergeCell ref="X9:Y9"/>
    <mergeCell ref="Z9:AA9"/>
    <mergeCell ref="N9:O9"/>
    <mergeCell ref="P9:Q9"/>
    <mergeCell ref="R9:S9"/>
    <mergeCell ref="T9:U9"/>
    <mergeCell ref="L8:M8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38</vt:i4>
      </vt:variant>
    </vt:vector>
  </HeadingPairs>
  <TitlesOfParts>
    <vt:vector size="51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BU19position</vt:lpstr>
      <vt:lpstr>BUposition</vt:lpstr>
      <vt:lpstr>girl_ranking</vt:lpstr>
      <vt:lpstr>GU0911position</vt:lpstr>
      <vt:lpstr>GU1113position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rankb11</vt:lpstr>
      <vt:lpstr>rankb13</vt:lpstr>
      <vt:lpstr>rankb15</vt:lpstr>
      <vt:lpstr>rankb17</vt:lpstr>
      <vt:lpstr>rankb19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USER</cp:lastModifiedBy>
  <cp:lastPrinted>2018-01-13T09:23:00Z</cp:lastPrinted>
  <dcterms:created xsi:type="dcterms:W3CDTF">2017-12-19T00:02:00Z</dcterms:created>
  <dcterms:modified xsi:type="dcterms:W3CDTF">2023-02-16T03:01:55Z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