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4\"/>
    </mc:Choice>
  </mc:AlternateContent>
  <xr:revisionPtr revIDLastSave="0" documentId="13_ncr:1_{006786B5-8EBC-4460-9CD0-D341811184C1}" xr6:coauthVersionLast="47" xr6:coauthVersionMax="47" xr10:uidLastSave="{00000000-0000-0000-0000-000000000000}"/>
  <bookViews>
    <workbookView xWindow="-108" yWindow="-108" windowWidth="23256" windowHeight="12456" tabRatio="815" activeTab="2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'BU09'!$C$48:$D$196</definedName>
    <definedName name="BU1113position">'BU11'!$O$9:$P$178</definedName>
    <definedName name="BU11positioin">'BU09'!$N$9:$N$104</definedName>
    <definedName name="BU11position">'BU09'!$N$9:$N$104</definedName>
    <definedName name="BU1315position">'BU13'!$P$9:$Q$139</definedName>
    <definedName name="BU1517position">'BU15'!$O$11:$P$150</definedName>
    <definedName name="BU1719position">'BU17'!$O$11:$P$135</definedName>
    <definedName name="BU19position">'BU19'!#REF!</definedName>
    <definedName name="BUposition">'BU11'!$O$9:$P$94</definedName>
    <definedName name="girl_ranking">'GU09'!$C$15:$D$119</definedName>
    <definedName name="GU0911position">'GU09'!#REF!</definedName>
    <definedName name="GU1113position">'GU11'!#REF!</definedName>
    <definedName name="GU1315position">'GU13'!$N$11:$N$118</definedName>
    <definedName name="GU1517position">'GU15'!$N$12:$O$102</definedName>
    <definedName name="GU17position">'GU17'!$O$11:$P$61</definedName>
    <definedName name="points">'Points Awarded'!$D$8:$F$135</definedName>
    <definedName name="_xlnm.Print_Area" localSheetId="0">'BU09'!$B$3:$I$10</definedName>
    <definedName name="_xlnm.Print_Area" localSheetId="1">'BU11'!$B$3:$I$10</definedName>
    <definedName name="_xlnm.Print_Area" localSheetId="2">'BU13'!$B$3:$I$10</definedName>
    <definedName name="_xlnm.Print_Area" localSheetId="3">'BU15'!$B$3:$I$11</definedName>
    <definedName name="_xlnm.Print_Area" localSheetId="4">'BU17'!$B$3:$I$10</definedName>
    <definedName name="_xlnm.Print_Area" localSheetId="5">'BU19'!$B$3:$I$12</definedName>
    <definedName name="_xlnm.Print_Area" localSheetId="6">'GU09'!$B$3:$I$10</definedName>
    <definedName name="_xlnm.Print_Area" localSheetId="7">'GU11'!$B$3:$I$10</definedName>
    <definedName name="_xlnm.Print_Area" localSheetId="8">'GU13'!$B$3:$I$11</definedName>
    <definedName name="_xlnm.Print_Area" localSheetId="9">'GU15'!$B$3:$I$11</definedName>
    <definedName name="_xlnm.Print_Area" localSheetId="10">'GU17'!$B$3:$I$11</definedName>
    <definedName name="rankb09">'BU09'!$K$42:$M$49</definedName>
    <definedName name="rankb11">'BU11'!#REF!</definedName>
    <definedName name="rankb13">'BU13'!$K$60:$M$93</definedName>
    <definedName name="rankb15">'BU15'!$K$81:$M$113</definedName>
    <definedName name="rankb17">'BU17'!$K$76:$M$89</definedName>
    <definedName name="rankb19">'BU19'!$K$64:$M$73</definedName>
    <definedName name="rankg09">'GU09'!$K$39:$M$46</definedName>
    <definedName name="rankg11">'GU11'!$K$44:$M$57</definedName>
    <definedName name="rankg13">'GU13'!$K$50:$M$64</definedName>
    <definedName name="rankg15">'GU15'!$K$48:$M$59</definedName>
    <definedName name="rankg17">'GU17'!$K$45:$M$53</definedName>
  </definedNames>
  <calcPr calcId="191029"/>
</workbook>
</file>

<file path=xl/calcChain.xml><?xml version="1.0" encoding="utf-8"?>
<calcChain xmlns="http://schemas.openxmlformats.org/spreadsheetml/2006/main">
  <c r="E57" i="3" l="1"/>
  <c r="E59" i="2" l="1"/>
  <c r="E28" i="6" l="1"/>
  <c r="E47" i="8"/>
  <c r="E46" i="8"/>
  <c r="E45" i="8"/>
  <c r="E44" i="8"/>
  <c r="E43" i="8"/>
  <c r="E42" i="8"/>
  <c r="E41" i="8"/>
  <c r="E40" i="8"/>
  <c r="E39" i="8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36" i="6"/>
  <c r="E35" i="6"/>
  <c r="E34" i="6"/>
  <c r="E33" i="6"/>
  <c r="E32" i="6"/>
  <c r="E31" i="6"/>
  <c r="E30" i="6"/>
  <c r="E29" i="6"/>
  <c r="E27" i="6"/>
  <c r="E25" i="6"/>
  <c r="E24" i="6"/>
  <c r="E23" i="6"/>
  <c r="E22" i="6"/>
  <c r="E56" i="3"/>
  <c r="E55" i="3"/>
  <c r="E54" i="3"/>
  <c r="E53" i="3"/>
  <c r="E52" i="3"/>
  <c r="E51" i="3"/>
  <c r="E50" i="3"/>
  <c r="E49" i="3"/>
  <c r="E48" i="3"/>
  <c r="E47" i="3"/>
  <c r="E46" i="3"/>
  <c r="E45" i="3"/>
  <c r="E62" i="2"/>
  <c r="E61" i="2"/>
  <c r="E60" i="2"/>
  <c r="E58" i="2"/>
  <c r="E57" i="2"/>
  <c r="E56" i="2"/>
  <c r="E55" i="2"/>
  <c r="E54" i="2"/>
  <c r="E53" i="2"/>
  <c r="E52" i="2"/>
  <c r="E51" i="2"/>
  <c r="E50" i="2"/>
  <c r="E49" i="2"/>
  <c r="E48" i="2"/>
  <c r="I45" i="2"/>
  <c r="E45" i="2" s="1"/>
  <c r="E39" i="1"/>
  <c r="E38" i="1"/>
  <c r="E37" i="1"/>
  <c r="E36" i="1"/>
  <c r="E35" i="1"/>
  <c r="E34" i="1"/>
  <c r="E33" i="1"/>
  <c r="E32" i="1"/>
  <c r="E31" i="1"/>
  <c r="E30" i="1"/>
  <c r="E29" i="1"/>
  <c r="E28" i="1"/>
  <c r="K33" i="4"/>
  <c r="K26" i="4"/>
  <c r="K23" i="4"/>
  <c r="K16" i="4"/>
  <c r="K35" i="4"/>
  <c r="K21" i="4"/>
  <c r="K14" i="4"/>
  <c r="K27" i="4"/>
  <c r="K54" i="4"/>
  <c r="E54" i="4" s="1"/>
  <c r="K22" i="4"/>
  <c r="K40" i="4"/>
  <c r="K15" i="4"/>
  <c r="K44" i="4"/>
  <c r="K38" i="4"/>
  <c r="K51" i="4"/>
  <c r="E51" i="4" s="1"/>
  <c r="K17" i="4"/>
  <c r="K47" i="4"/>
  <c r="K20" i="4"/>
  <c r="K30" i="4"/>
  <c r="K52" i="4"/>
  <c r="E52" i="4" s="1"/>
  <c r="K53" i="4"/>
  <c r="E53" i="4" s="1"/>
  <c r="K32" i="4"/>
  <c r="K18" i="4"/>
  <c r="K13" i="4"/>
  <c r="K46" i="4"/>
  <c r="K28" i="4"/>
  <c r="K19" i="4"/>
  <c r="K34" i="4"/>
  <c r="K45" i="4"/>
  <c r="K24" i="4"/>
  <c r="K29" i="4"/>
  <c r="K12" i="4"/>
  <c r="K42" i="4"/>
  <c r="K31" i="4"/>
  <c r="K37" i="4"/>
  <c r="K30" i="3"/>
  <c r="K43" i="3"/>
  <c r="K17" i="3"/>
  <c r="K19" i="3"/>
  <c r="K42" i="3"/>
  <c r="K26" i="3"/>
  <c r="K15" i="3"/>
  <c r="K24" i="3"/>
  <c r="K12" i="3"/>
  <c r="K14" i="3"/>
  <c r="K35" i="3"/>
  <c r="K16" i="3"/>
  <c r="K29" i="3"/>
  <c r="K11" i="3"/>
  <c r="K20" i="3"/>
  <c r="I40" i="3"/>
  <c r="K40" i="3"/>
  <c r="K33" i="3"/>
  <c r="K27" i="3"/>
  <c r="K22" i="3"/>
  <c r="K23" i="3"/>
  <c r="K13" i="3"/>
  <c r="K18" i="3"/>
  <c r="K28" i="3"/>
  <c r="K32" i="3"/>
  <c r="K15" i="1"/>
  <c r="K22" i="1"/>
  <c r="K25" i="1"/>
  <c r="K38" i="2"/>
  <c r="K21" i="1"/>
  <c r="K33" i="2"/>
  <c r="K14" i="1"/>
  <c r="K16" i="1"/>
  <c r="K12" i="1"/>
  <c r="K11" i="2"/>
  <c r="K11" i="1"/>
  <c r="K18" i="2"/>
  <c r="K28" i="2"/>
  <c r="K16" i="2"/>
  <c r="K17" i="2"/>
  <c r="K29" i="2"/>
  <c r="K15" i="2"/>
  <c r="K27" i="1"/>
  <c r="K17" i="1"/>
  <c r="K32" i="2"/>
  <c r="K27" i="2"/>
  <c r="K39" i="2"/>
  <c r="K31" i="2"/>
  <c r="K13" i="2"/>
  <c r="K14" i="2"/>
  <c r="K21" i="2"/>
  <c r="K46" i="2"/>
  <c r="K25" i="2"/>
  <c r="K12" i="2"/>
  <c r="K20" i="2"/>
  <c r="K19" i="2"/>
  <c r="K35" i="2"/>
  <c r="K26" i="1"/>
  <c r="K39" i="4"/>
  <c r="K13" i="5"/>
  <c r="K30" i="5"/>
  <c r="K15" i="5"/>
  <c r="K32" i="5"/>
  <c r="K28" i="5"/>
  <c r="K11" i="4"/>
  <c r="K12" i="5"/>
  <c r="K22" i="5"/>
  <c r="K21" i="5"/>
  <c r="K23" i="5"/>
  <c r="K35" i="5"/>
  <c r="K17" i="5"/>
  <c r="K25" i="4"/>
  <c r="K19" i="5"/>
  <c r="K25" i="5"/>
  <c r="K11" i="5"/>
  <c r="K31" i="5"/>
  <c r="K20" i="5"/>
  <c r="K23" i="10"/>
  <c r="E23" i="10" s="1"/>
  <c r="K22" i="10"/>
  <c r="E22" i="10" s="1"/>
  <c r="K20" i="10"/>
  <c r="K19" i="10"/>
  <c r="K17" i="10"/>
  <c r="K16" i="10"/>
  <c r="K15" i="10"/>
  <c r="K14" i="10"/>
  <c r="K13" i="10"/>
  <c r="K16" i="5"/>
  <c r="K14" i="5"/>
  <c r="K15" i="14"/>
  <c r="K12" i="14"/>
  <c r="K11" i="14"/>
  <c r="K13" i="16"/>
  <c r="K11" i="16"/>
  <c r="K12" i="16"/>
  <c r="K18" i="9"/>
  <c r="K23" i="9"/>
  <c r="K20" i="9"/>
  <c r="K19" i="9"/>
  <c r="K17" i="9"/>
  <c r="K16" i="9"/>
  <c r="K15" i="9"/>
  <c r="K14" i="9"/>
  <c r="K13" i="9"/>
  <c r="K12" i="9"/>
  <c r="K11" i="9"/>
  <c r="K21" i="8"/>
  <c r="K27" i="8"/>
  <c r="K30" i="8"/>
  <c r="K28" i="8"/>
  <c r="K23" i="8"/>
  <c r="K22" i="8"/>
  <c r="K20" i="8"/>
  <c r="K19" i="8"/>
  <c r="K18" i="8"/>
  <c r="K16" i="8"/>
  <c r="K15" i="8"/>
  <c r="K14" i="8"/>
  <c r="K13" i="8"/>
  <c r="K11" i="8"/>
  <c r="K16" i="7"/>
  <c r="K15" i="7"/>
  <c r="K21" i="7"/>
  <c r="K11" i="7"/>
  <c r="K20" i="6"/>
  <c r="K18" i="6"/>
  <c r="K16" i="6"/>
  <c r="K14" i="6"/>
  <c r="K13" i="6"/>
  <c r="K12" i="6"/>
  <c r="K11" i="6"/>
  <c r="K24" i="7"/>
  <c r="K22" i="7"/>
  <c r="K20" i="7"/>
  <c r="K19" i="7"/>
  <c r="K18" i="7"/>
  <c r="K17" i="7"/>
  <c r="K14" i="7"/>
  <c r="K13" i="7"/>
  <c r="K12" i="7"/>
  <c r="I11" i="7"/>
  <c r="I41" i="3"/>
  <c r="E41" i="3" s="1"/>
  <c r="I20" i="9"/>
  <c r="I30" i="8"/>
  <c r="I15" i="8"/>
  <c r="I13" i="8"/>
  <c r="I20" i="8"/>
  <c r="I17" i="8"/>
  <c r="I22" i="8"/>
  <c r="I24" i="8"/>
  <c r="I23" i="8"/>
  <c r="I14" i="8"/>
  <c r="I16" i="8"/>
  <c r="I12" i="8"/>
  <c r="I18" i="8"/>
  <c r="I11" i="8"/>
  <c r="I12" i="9"/>
  <c r="I21" i="8"/>
  <c r="I19" i="8"/>
  <c r="I14" i="7"/>
  <c r="I20" i="7"/>
  <c r="I21" i="7"/>
  <c r="I23" i="7"/>
  <c r="I17" i="7"/>
  <c r="I19" i="7"/>
  <c r="I22" i="7"/>
  <c r="I18" i="7"/>
  <c r="I13" i="7"/>
  <c r="I24" i="7"/>
  <c r="I15" i="7"/>
  <c r="I12" i="7"/>
  <c r="I14" i="9"/>
  <c r="I23" i="9"/>
  <c r="I15" i="9"/>
  <c r="I17" i="9"/>
  <c r="I16" i="9"/>
  <c r="I21" i="9"/>
  <c r="I18" i="9"/>
  <c r="I19" i="9"/>
  <c r="I11" i="9"/>
  <c r="I13" i="9"/>
  <c r="I20" i="10"/>
  <c r="I14" i="10"/>
  <c r="I16" i="10"/>
  <c r="I12" i="10"/>
  <c r="I19" i="10"/>
  <c r="I17" i="10"/>
  <c r="I13" i="10"/>
  <c r="I14" i="16"/>
  <c r="I12" i="16"/>
  <c r="I13" i="6"/>
  <c r="I21" i="6"/>
  <c r="E21" i="6" s="1"/>
  <c r="I11" i="6"/>
  <c r="I12" i="6"/>
  <c r="I16" i="14"/>
  <c r="I12" i="14"/>
  <c r="I13" i="14"/>
  <c r="I11" i="14"/>
  <c r="I14" i="14"/>
  <c r="I21" i="5"/>
  <c r="I11" i="5"/>
  <c r="I20" i="5"/>
  <c r="I35" i="5"/>
  <c r="I23" i="5"/>
  <c r="I18" i="5"/>
  <c r="I19" i="5"/>
  <c r="I29" i="5"/>
  <c r="I27" i="5"/>
  <c r="I16" i="5"/>
  <c r="I15" i="5"/>
  <c r="I17" i="5"/>
  <c r="I13" i="5"/>
  <c r="I28" i="5"/>
  <c r="I12" i="5"/>
  <c r="I31" i="5"/>
  <c r="I24" i="5"/>
  <c r="I19" i="4"/>
  <c r="I14" i="4"/>
  <c r="I17" i="4"/>
  <c r="I42" i="4"/>
  <c r="I18" i="4"/>
  <c r="I21" i="4"/>
  <c r="I16" i="4"/>
  <c r="I22" i="4"/>
  <c r="I27" i="4"/>
  <c r="I36" i="4"/>
  <c r="I32" i="4"/>
  <c r="I26" i="4"/>
  <c r="I37" i="4"/>
  <c r="I11" i="4"/>
  <c r="I20" i="4"/>
  <c r="I13" i="4"/>
  <c r="I31" i="4"/>
  <c r="I41" i="4"/>
  <c r="I24" i="4"/>
  <c r="I40" i="4"/>
  <c r="I23" i="4"/>
  <c r="I29" i="4"/>
  <c r="I30" i="4"/>
  <c r="I33" i="4"/>
  <c r="I38" i="4"/>
  <c r="I12" i="4"/>
  <c r="I15" i="3"/>
  <c r="I12" i="3"/>
  <c r="I31" i="3"/>
  <c r="I28" i="4"/>
  <c r="I18" i="3"/>
  <c r="I22" i="3"/>
  <c r="I19" i="3"/>
  <c r="I25" i="3"/>
  <c r="I27" i="3"/>
  <c r="I11" i="3"/>
  <c r="I28" i="3"/>
  <c r="I34" i="3"/>
  <c r="I17" i="3"/>
  <c r="I32" i="3"/>
  <c r="I20" i="3"/>
  <c r="I16" i="3"/>
  <c r="I14" i="3"/>
  <c r="I21" i="3"/>
  <c r="I33" i="3"/>
  <c r="I29" i="3"/>
  <c r="I26" i="3"/>
  <c r="I23" i="3"/>
  <c r="I33" i="2"/>
  <c r="I23" i="2"/>
  <c r="I24" i="3"/>
  <c r="I12" i="2"/>
  <c r="I14" i="2"/>
  <c r="I22" i="2"/>
  <c r="I18" i="2"/>
  <c r="I13" i="2"/>
  <c r="I20" i="2"/>
  <c r="I17" i="2"/>
  <c r="I11" i="2"/>
  <c r="I30" i="2"/>
  <c r="I31" i="2"/>
  <c r="I28" i="2"/>
  <c r="I29" i="2"/>
  <c r="I19" i="2"/>
  <c r="I21" i="2"/>
  <c r="I19" i="1"/>
  <c r="I13" i="1"/>
  <c r="I14" i="1"/>
  <c r="I12" i="1"/>
  <c r="I17" i="1"/>
  <c r="I24" i="1"/>
  <c r="I11" i="1"/>
  <c r="I20" i="1"/>
  <c r="G13" i="14"/>
  <c r="G14" i="14"/>
  <c r="G11" i="14"/>
  <c r="G32" i="5"/>
  <c r="G31" i="5"/>
  <c r="G34" i="5"/>
  <c r="G27" i="5"/>
  <c r="G30" i="5"/>
  <c r="G33" i="5"/>
  <c r="G28" i="5"/>
  <c r="G29" i="5"/>
  <c r="G24" i="5"/>
  <c r="G25" i="5"/>
  <c r="G22" i="5"/>
  <c r="G26" i="5"/>
  <c r="G23" i="5"/>
  <c r="G17" i="5"/>
  <c r="G20" i="5"/>
  <c r="G19" i="5"/>
  <c r="G18" i="5"/>
  <c r="G16" i="5"/>
  <c r="G21" i="5"/>
  <c r="G12" i="5"/>
  <c r="G14" i="5"/>
  <c r="G15" i="5"/>
  <c r="G13" i="5"/>
  <c r="G11" i="5"/>
  <c r="G50" i="4"/>
  <c r="G45" i="4"/>
  <c r="G46" i="4"/>
  <c r="G47" i="4"/>
  <c r="G44" i="4"/>
  <c r="G49" i="4"/>
  <c r="G39" i="4"/>
  <c r="G48" i="4"/>
  <c r="E48" i="4" s="1"/>
  <c r="G40" i="4"/>
  <c r="G43" i="4"/>
  <c r="G32" i="4"/>
  <c r="G38" i="4"/>
  <c r="G31" i="4"/>
  <c r="G34" i="4"/>
  <c r="E34" i="4" s="1"/>
  <c r="G41" i="4"/>
  <c r="G35" i="4"/>
  <c r="E35" i="4" s="1"/>
  <c r="G37" i="4"/>
  <c r="G36" i="4"/>
  <c r="E36" i="4" s="1"/>
  <c r="G33" i="4"/>
  <c r="E72" i="4"/>
  <c r="E69" i="4"/>
  <c r="E68" i="4"/>
  <c r="E65" i="4"/>
  <c r="G29" i="4"/>
  <c r="G30" i="4"/>
  <c r="G26" i="4"/>
  <c r="G28" i="4"/>
  <c r="G25" i="4"/>
  <c r="E25" i="4" s="1"/>
  <c r="G27" i="4"/>
  <c r="G24" i="4"/>
  <c r="G23" i="4"/>
  <c r="G22" i="4"/>
  <c r="G21" i="4"/>
  <c r="E55" i="4"/>
  <c r="G19" i="4"/>
  <c r="G18" i="4"/>
  <c r="G20" i="4"/>
  <c r="G16" i="4"/>
  <c r="G17" i="4"/>
  <c r="G15" i="4"/>
  <c r="E15" i="4" s="1"/>
  <c r="G12" i="4"/>
  <c r="G13" i="4"/>
  <c r="G14" i="4"/>
  <c r="G38" i="3"/>
  <c r="G39" i="3"/>
  <c r="G31" i="3"/>
  <c r="G35" i="3"/>
  <c r="G34" i="3"/>
  <c r="G33" i="3"/>
  <c r="G37" i="3"/>
  <c r="G32" i="3"/>
  <c r="G36" i="3"/>
  <c r="G27" i="3"/>
  <c r="G26" i="3"/>
  <c r="G30" i="3"/>
  <c r="G23" i="3"/>
  <c r="G22" i="3"/>
  <c r="G28" i="3"/>
  <c r="G29" i="3"/>
  <c r="G25" i="3"/>
  <c r="G24" i="3"/>
  <c r="G20" i="3"/>
  <c r="G21" i="3"/>
  <c r="G19" i="3"/>
  <c r="G18" i="3"/>
  <c r="G15" i="3"/>
  <c r="G13" i="3"/>
  <c r="G12" i="3"/>
  <c r="G16" i="3"/>
  <c r="G17" i="3"/>
  <c r="G14" i="3"/>
  <c r="G44" i="2"/>
  <c r="G43" i="2"/>
  <c r="G42" i="2"/>
  <c r="G39" i="2"/>
  <c r="G41" i="2"/>
  <c r="G38" i="2"/>
  <c r="G40" i="2"/>
  <c r="G35" i="2"/>
  <c r="G33" i="2"/>
  <c r="G37" i="2"/>
  <c r="G36" i="2"/>
  <c r="G34" i="2"/>
  <c r="G32" i="2"/>
  <c r="G31" i="2"/>
  <c r="G28" i="2"/>
  <c r="G29" i="2"/>
  <c r="G30" i="2"/>
  <c r="G21" i="2"/>
  <c r="G27" i="2"/>
  <c r="G25" i="2"/>
  <c r="G26" i="2"/>
  <c r="G23" i="2"/>
  <c r="G24" i="2"/>
  <c r="G22" i="2"/>
  <c r="G20" i="2"/>
  <c r="G19" i="2"/>
  <c r="G18" i="2"/>
  <c r="G17" i="2"/>
  <c r="G16" i="2"/>
  <c r="G15" i="2"/>
  <c r="G14" i="2"/>
  <c r="G13" i="2"/>
  <c r="G12" i="2"/>
  <c r="G11" i="2"/>
  <c r="G11" i="3"/>
  <c r="G24" i="1"/>
  <c r="G25" i="1"/>
  <c r="G21" i="1"/>
  <c r="G22" i="1"/>
  <c r="G19" i="1"/>
  <c r="G17" i="1"/>
  <c r="G20" i="1"/>
  <c r="G15" i="1"/>
  <c r="G23" i="1"/>
  <c r="G18" i="1"/>
  <c r="G16" i="1"/>
  <c r="G21" i="10"/>
  <c r="G20" i="10"/>
  <c r="G18" i="10"/>
  <c r="G17" i="10"/>
  <c r="G16" i="10"/>
  <c r="G19" i="10"/>
  <c r="G14" i="10"/>
  <c r="G13" i="10"/>
  <c r="G15" i="10"/>
  <c r="G23" i="9"/>
  <c r="G27" i="9"/>
  <c r="G24" i="9"/>
  <c r="G20" i="9"/>
  <c r="G25" i="9"/>
  <c r="G22" i="9"/>
  <c r="G26" i="9"/>
  <c r="G13" i="9"/>
  <c r="G21" i="9"/>
  <c r="G18" i="9"/>
  <c r="G19" i="9"/>
  <c r="G12" i="9"/>
  <c r="G16" i="9"/>
  <c r="G14" i="9"/>
  <c r="G17" i="9"/>
  <c r="G15" i="9"/>
  <c r="G36" i="8"/>
  <c r="G37" i="8"/>
  <c r="G28" i="8"/>
  <c r="G35" i="8"/>
  <c r="G33" i="8"/>
  <c r="G30" i="8"/>
  <c r="G32" i="8"/>
  <c r="G31" i="8"/>
  <c r="G34" i="8"/>
  <c r="G27" i="8"/>
  <c r="G29" i="8"/>
  <c r="G25" i="8"/>
  <c r="G23" i="8"/>
  <c r="G26" i="8"/>
  <c r="G24" i="8"/>
  <c r="G22" i="8"/>
  <c r="G21" i="8"/>
  <c r="G19" i="8"/>
  <c r="G20" i="8"/>
  <c r="G18" i="8"/>
  <c r="G16" i="8"/>
  <c r="G15" i="8"/>
  <c r="G17" i="8"/>
  <c r="G13" i="8"/>
  <c r="G12" i="8"/>
  <c r="G14" i="8"/>
  <c r="G26" i="7"/>
  <c r="G25" i="7"/>
  <c r="G21" i="7"/>
  <c r="G24" i="7"/>
  <c r="G16" i="7"/>
  <c r="G23" i="7"/>
  <c r="G20" i="7"/>
  <c r="G15" i="7"/>
  <c r="G17" i="7"/>
  <c r="G19" i="7"/>
  <c r="G13" i="7"/>
  <c r="G18" i="7"/>
  <c r="G14" i="7"/>
  <c r="G12" i="7"/>
  <c r="G11" i="7"/>
  <c r="E24" i="4" l="1"/>
  <c r="E18" i="4"/>
  <c r="E13" i="4"/>
  <c r="E42" i="4"/>
  <c r="E29" i="4"/>
  <c r="E31" i="4"/>
  <c r="E40" i="3"/>
  <c r="E20" i="4"/>
  <c r="E27" i="4"/>
  <c r="E23" i="4"/>
  <c r="E17" i="4"/>
  <c r="E41" i="4"/>
  <c r="E19" i="4"/>
  <c r="E21" i="4"/>
  <c r="E33" i="4"/>
  <c r="E16" i="4"/>
  <c r="E22" i="4"/>
  <c r="E26" i="4"/>
  <c r="E38" i="4"/>
  <c r="E40" i="4"/>
  <c r="E14" i="4"/>
  <c r="E37" i="4"/>
  <c r="E12" i="4"/>
  <c r="E30" i="4"/>
  <c r="E28" i="4"/>
  <c r="G19" i="6"/>
  <c r="G20" i="6"/>
  <c r="G18" i="6"/>
  <c r="G17" i="6"/>
  <c r="G16" i="6"/>
  <c r="G15" i="6"/>
  <c r="E43" i="4" l="1"/>
  <c r="E33" i="16"/>
  <c r="E32" i="16"/>
  <c r="E31" i="16"/>
  <c r="E30" i="16"/>
  <c r="E29" i="16"/>
  <c r="E21" i="10"/>
  <c r="E42" i="10"/>
  <c r="E39" i="10"/>
  <c r="E36" i="10"/>
  <c r="E35" i="10"/>
  <c r="E40" i="10"/>
  <c r="E32" i="10"/>
  <c r="E31" i="10"/>
  <c r="E30" i="10"/>
  <c r="E29" i="10"/>
  <c r="E28" i="10"/>
  <c r="E26" i="10"/>
  <c r="E24" i="10"/>
  <c r="E27" i="9"/>
  <c r="E23" i="9"/>
  <c r="E40" i="9"/>
  <c r="E39" i="9"/>
  <c r="E37" i="9"/>
  <c r="E36" i="9"/>
  <c r="E32" i="9"/>
  <c r="E31" i="9"/>
  <c r="E30" i="9"/>
  <c r="E29" i="9"/>
  <c r="E36" i="8"/>
  <c r="E32" i="8"/>
  <c r="E31" i="8"/>
  <c r="E37" i="8"/>
  <c r="E34" i="8"/>
  <c r="E33" i="8"/>
  <c r="E28" i="8"/>
  <c r="E35" i="8"/>
  <c r="E30" i="8"/>
  <c r="E27" i="8"/>
  <c r="E38" i="8"/>
  <c r="E25" i="7"/>
  <c r="E19" i="6"/>
  <c r="E17" i="6"/>
  <c r="E16" i="6"/>
  <c r="E20" i="6"/>
  <c r="E33" i="5"/>
  <c r="E30" i="5"/>
  <c r="E39" i="4"/>
  <c r="E50" i="4"/>
  <c r="E46" i="4"/>
  <c r="E47" i="4"/>
  <c r="E49" i="4"/>
  <c r="E38" i="3"/>
  <c r="E39" i="3"/>
  <c r="E36" i="2"/>
  <c r="E44" i="2"/>
  <c r="E41" i="2"/>
  <c r="E39" i="2"/>
  <c r="E35" i="2"/>
  <c r="E40" i="2"/>
  <c r="E24" i="1"/>
  <c r="E15" i="1"/>
  <c r="E22" i="1"/>
  <c r="E21" i="1"/>
  <c r="E17" i="1"/>
  <c r="E20" i="1"/>
  <c r="E18" i="16"/>
  <c r="E14" i="16"/>
  <c r="E20" i="10"/>
  <c r="G41" i="10"/>
  <c r="E41" i="10" s="1"/>
  <c r="E24" i="9"/>
  <c r="E41" i="9"/>
  <c r="K33" i="9"/>
  <c r="M33" i="9"/>
  <c r="K34" i="9"/>
  <c r="E35" i="9" s="1"/>
  <c r="E29" i="8"/>
  <c r="E24" i="7"/>
  <c r="E26" i="7"/>
  <c r="E29" i="14"/>
  <c r="E30" i="14"/>
  <c r="M51" i="14"/>
  <c r="E51" i="14" s="1"/>
  <c r="M60" i="14"/>
  <c r="E60" i="14" s="1"/>
  <c r="M54" i="14"/>
  <c r="E54" i="14" s="1"/>
  <c r="E49" i="14"/>
  <c r="M50" i="14"/>
  <c r="E50" i="14" s="1"/>
  <c r="E52" i="14"/>
  <c r="E53" i="14"/>
  <c r="E55" i="14"/>
  <c r="E57" i="14"/>
  <c r="E58" i="14"/>
  <c r="E59" i="14"/>
  <c r="E61" i="14"/>
  <c r="E56" i="14"/>
  <c r="E55" i="5"/>
  <c r="E56" i="5"/>
  <c r="E57" i="5"/>
  <c r="E58" i="5"/>
  <c r="E59" i="5"/>
  <c r="E61" i="5"/>
  <c r="E62" i="5"/>
  <c r="E65" i="5"/>
  <c r="E66" i="5"/>
  <c r="E67" i="5"/>
  <c r="E68" i="5"/>
  <c r="E69" i="5"/>
  <c r="E70" i="5"/>
  <c r="E71" i="5"/>
  <c r="E72" i="5"/>
  <c r="E48" i="5"/>
  <c r="E45" i="4"/>
  <c r="E73" i="4"/>
  <c r="E70" i="4"/>
  <c r="E71" i="4"/>
  <c r="E74" i="4"/>
  <c r="E76" i="4"/>
  <c r="M75" i="4"/>
  <c r="E77" i="4" s="1"/>
  <c r="E78" i="4"/>
  <c r="I66" i="4"/>
  <c r="E75" i="4" l="1"/>
  <c r="E33" i="9"/>
  <c r="E17" i="16"/>
  <c r="E34" i="9"/>
  <c r="E16" i="16"/>
  <c r="E13" i="16"/>
  <c r="E18" i="10"/>
  <c r="E38" i="10"/>
  <c r="E17" i="10"/>
  <c r="E37" i="10"/>
  <c r="E34" i="10"/>
  <c r="E14" i="10"/>
  <c r="E13" i="10"/>
  <c r="E38" i="9"/>
  <c r="E43" i="9"/>
  <c r="E44" i="9"/>
  <c r="E14" i="9"/>
  <c r="E13" i="9"/>
  <c r="E42" i="9"/>
  <c r="E20" i="9"/>
  <c r="E22" i="9"/>
  <c r="E16" i="9"/>
  <c r="E12" i="9"/>
  <c r="E15" i="9"/>
  <c r="E23" i="8"/>
  <c r="E24" i="8"/>
  <c r="E20" i="8"/>
  <c r="E22" i="8"/>
  <c r="E13" i="8"/>
  <c r="E16" i="8"/>
  <c r="E14" i="8"/>
  <c r="E17" i="8"/>
  <c r="E20" i="7"/>
  <c r="E19" i="7"/>
  <c r="E14" i="7"/>
  <c r="E12" i="7"/>
  <c r="E31" i="14"/>
  <c r="E32" i="14"/>
  <c r="E26" i="14"/>
  <c r="E27" i="14"/>
  <c r="E24" i="14"/>
  <c r="E23" i="14"/>
  <c r="E25" i="14"/>
  <c r="E20" i="14"/>
  <c r="E19" i="14"/>
  <c r="E14" i="14"/>
  <c r="E18" i="14"/>
  <c r="E17" i="14"/>
  <c r="E64" i="5"/>
  <c r="E32" i="5"/>
  <c r="E28" i="5"/>
  <c r="E29" i="5"/>
  <c r="E31" i="5"/>
  <c r="E16" i="5"/>
  <c r="E19" i="5"/>
  <c r="E24" i="5"/>
  <c r="E63" i="5"/>
  <c r="E25" i="5"/>
  <c r="E34" i="5"/>
  <c r="E22" i="5"/>
  <c r="E60" i="5"/>
  <c r="E20" i="5"/>
  <c r="E27" i="5"/>
  <c r="E18" i="5"/>
  <c r="E17" i="5"/>
  <c r="E13" i="5"/>
  <c r="E12" i="5"/>
  <c r="E11" i="5"/>
  <c r="E32" i="4"/>
  <c r="E43" i="3"/>
  <c r="E42" i="3"/>
  <c r="E36" i="3"/>
  <c r="E35" i="3"/>
  <c r="E37" i="2"/>
  <c r="E26" i="2"/>
  <c r="E24" i="2"/>
  <c r="E42" i="2"/>
  <c r="E43" i="2"/>
  <c r="E15" i="6"/>
  <c r="E18" i="6"/>
  <c r="E48" i="14"/>
  <c r="E41" i="14"/>
  <c r="E36" i="14"/>
  <c r="E43" i="14"/>
  <c r="E46" i="14"/>
  <c r="E44" i="14"/>
  <c r="E39" i="14"/>
  <c r="E42" i="14"/>
  <c r="E34" i="14"/>
  <c r="E52" i="5"/>
  <c r="E49" i="5"/>
  <c r="E50" i="5"/>
  <c r="E47" i="5"/>
  <c r="E46" i="5"/>
  <c r="E45" i="5"/>
  <c r="E44" i="5"/>
  <c r="E43" i="5"/>
  <c r="E40" i="5"/>
  <c r="E37" i="5"/>
  <c r="E36" i="5"/>
  <c r="E67" i="4"/>
  <c r="E66" i="4"/>
  <c r="E64" i="4"/>
  <c r="E63" i="4"/>
  <c r="E62" i="4"/>
  <c r="E44" i="4"/>
  <c r="E61" i="4"/>
  <c r="E60" i="4"/>
  <c r="E59" i="4"/>
  <c r="E58" i="4"/>
  <c r="E57" i="4"/>
  <c r="E56" i="4"/>
  <c r="E31" i="3"/>
  <c r="E38" i="2"/>
  <c r="E30" i="2"/>
  <c r="E33" i="2"/>
  <c r="E25" i="1"/>
  <c r="E19" i="1"/>
  <c r="E23" i="1"/>
  <c r="E18" i="1"/>
  <c r="E27" i="3" l="1"/>
  <c r="E37" i="3"/>
  <c r="E26" i="3"/>
  <c r="E28" i="3"/>
  <c r="E32" i="3"/>
  <c r="E24" i="3"/>
  <c r="E20" i="3"/>
  <c r="E17" i="3"/>
  <c r="E14" i="3"/>
  <c r="E29" i="2"/>
  <c r="E32" i="2"/>
  <c r="E28" i="2"/>
  <c r="E31" i="2"/>
  <c r="E16" i="2"/>
  <c r="E22" i="2"/>
  <c r="E13" i="2"/>
  <c r="E12" i="2"/>
  <c r="E17" i="2"/>
  <c r="E47" i="2"/>
  <c r="E27" i="10" l="1"/>
  <c r="E27" i="7"/>
  <c r="E28" i="14"/>
  <c r="E16" i="14"/>
  <c r="E38" i="5"/>
  <c r="E22" i="14" l="1"/>
  <c r="E21" i="2"/>
  <c r="G13" i="6"/>
  <c r="E13" i="6" s="1"/>
  <c r="E15" i="14" l="1"/>
  <c r="E21" i="14"/>
  <c r="E13" i="14"/>
  <c r="E11" i="14"/>
  <c r="G11" i="4" l="1"/>
  <c r="E11" i="4" s="1"/>
  <c r="E34" i="3"/>
  <c r="E23" i="3"/>
  <c r="E33" i="3"/>
  <c r="E21" i="3"/>
  <c r="E22" i="3"/>
  <c r="E19" i="3"/>
  <c r="E29" i="3"/>
  <c r="E15" i="3"/>
  <c r="E30" i="3"/>
  <c r="E12" i="3"/>
  <c r="E18" i="3"/>
  <c r="E44" i="3"/>
  <c r="E25" i="3"/>
  <c r="E13" i="3"/>
  <c r="E16" i="3"/>
  <c r="E11" i="3"/>
  <c r="E53" i="5"/>
  <c r="E35" i="5"/>
  <c r="E26" i="5"/>
  <c r="E21" i="5"/>
  <c r="E23" i="5"/>
  <c r="E39" i="5"/>
  <c r="E15" i="5"/>
  <c r="E14" i="5"/>
  <c r="E25" i="2"/>
  <c r="E15" i="2"/>
  <c r="E23" i="2"/>
  <c r="E19" i="2"/>
  <c r="E11" i="2"/>
  <c r="E14" i="2"/>
  <c r="E18" i="2"/>
  <c r="E20" i="2"/>
  <c r="E12" i="14"/>
  <c r="E28" i="16"/>
  <c r="E27" i="16"/>
  <c r="E26" i="16"/>
  <c r="E25" i="16"/>
  <c r="E24" i="16"/>
  <c r="E23" i="16"/>
  <c r="E21" i="16"/>
  <c r="E20" i="16"/>
  <c r="E19" i="10"/>
  <c r="E33" i="10"/>
  <c r="E25" i="10"/>
  <c r="E16" i="10"/>
  <c r="E15" i="10"/>
  <c r="G12" i="10"/>
  <c r="E12" i="10" s="1"/>
  <c r="E25" i="9"/>
  <c r="E26" i="9"/>
  <c r="E28" i="9"/>
  <c r="E19" i="9"/>
  <c r="E21" i="9"/>
  <c r="E17" i="9"/>
  <c r="E18" i="9"/>
  <c r="G11" i="9"/>
  <c r="E11" i="9" s="1"/>
  <c r="E26" i="8"/>
  <c r="E25" i="8"/>
  <c r="E21" i="8"/>
  <c r="E12" i="8"/>
  <c r="E15" i="8"/>
  <c r="E19" i="8"/>
  <c r="E18" i="8"/>
  <c r="G11" i="8"/>
  <c r="E23" i="7"/>
  <c r="E17" i="7"/>
  <c r="G22" i="7"/>
  <c r="E22" i="7" s="1"/>
  <c r="E16" i="7"/>
  <c r="E21" i="7"/>
  <c r="E13" i="7"/>
  <c r="E18" i="7"/>
  <c r="E15" i="7"/>
  <c r="E11" i="7"/>
  <c r="G14" i="6"/>
  <c r="E14" i="6" s="1"/>
  <c r="G26" i="6"/>
  <c r="E26" i="6" s="1"/>
  <c r="G12" i="6"/>
  <c r="E12" i="6" s="1"/>
  <c r="G11" i="6"/>
  <c r="E11" i="6" s="1"/>
  <c r="E16" i="1"/>
  <c r="G27" i="1"/>
  <c r="E27" i="1" s="1"/>
  <c r="G11" i="1"/>
  <c r="E11" i="1" s="1"/>
  <c r="G14" i="1"/>
  <c r="E14" i="1" s="1"/>
  <c r="G26" i="1"/>
  <c r="G13" i="1"/>
  <c r="G12" i="1"/>
  <c r="E12" i="16"/>
  <c r="E38" i="14"/>
  <c r="M45" i="14"/>
  <c r="E45" i="14" s="1"/>
  <c r="M47" i="14"/>
  <c r="E47" i="14" s="1"/>
  <c r="M40" i="14"/>
  <c r="E40" i="14" s="1"/>
  <c r="E37" i="14"/>
  <c r="E35" i="14"/>
  <c r="E11" i="16" l="1"/>
  <c r="E22" i="16"/>
  <c r="E15" i="16"/>
  <c r="E19" i="16"/>
  <c r="E11" i="8"/>
  <c r="E34" i="2" l="1"/>
  <c r="E27" i="2" l="1"/>
  <c r="E33" i="14" l="1"/>
  <c r="E12" i="1" l="1"/>
  <c r="M51" i="5" l="1"/>
  <c r="E42" i="5"/>
  <c r="E41" i="5"/>
  <c r="E54" i="5" l="1"/>
  <c r="E51" i="5"/>
  <c r="E26" i="1"/>
  <c r="E13" i="1" l="1"/>
  <c r="E46" i="2"/>
</calcChain>
</file>

<file path=xl/sharedStrings.xml><?xml version="1.0" encoding="utf-8"?>
<sst xmlns="http://schemas.openxmlformats.org/spreadsheetml/2006/main" count="1355" uniqueCount="934">
  <si>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</si>
  <si>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</si>
  <si>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</si>
  <si>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</si>
  <si>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</si>
  <si>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</si>
  <si>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</si>
  <si>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</si>
  <si>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</si>
  <si>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</si>
  <si>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</si>
  <si>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</si>
  <si>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</si>
  <si>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</si>
  <si>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</si>
  <si>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</si>
  <si>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</si>
  <si>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</si>
  <si>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</si>
  <si>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</si>
  <si>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</si>
  <si>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</si>
  <si>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</si>
  <si>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</si>
  <si>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</si>
  <si>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</si>
  <si>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</si>
  <si>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</si>
  <si>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</si>
  <si>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</si>
  <si>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</si>
  <si>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</si>
  <si>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</si>
  <si>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</si>
  <si>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</si>
  <si>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</si>
  <si>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</si>
  <si>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</si>
  <si>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</si>
  <si>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</si>
  <si>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</si>
  <si>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</si>
  <si>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</si>
  <si>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</si>
  <si>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</si>
  <si>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</si>
  <si>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</si>
  <si>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</si>
  <si>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Muhammad Rayyaan Bin Ramlee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</si>
  <si>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</si>
  <si>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</si>
  <si>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</si>
  <si>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</si>
  <si>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</si>
  <si>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</si>
  <si>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</si>
  <si>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</si>
  <si>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</si>
  <si>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</si>
  <si>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</si>
  <si>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</si>
  <si>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</si>
  <si>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</si>
  <si>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</si>
  <si>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</si>
  <si>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</si>
  <si>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</si>
  <si>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</si>
  <si>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</si>
  <si>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</si>
  <si>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</si>
  <si>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</si>
  <si>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</si>
  <si>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</si>
  <si>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</si>
  <si>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</si>
  <si>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</si>
  <si>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</si>
  <si>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</si>
  <si>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</si>
  <si>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12/10/2010</t>
  </si>
  <si>
    <t>11/11/2010</t>
  </si>
  <si>
    <t>Siddhessh Raj Wong</t>
  </si>
  <si>
    <t>13/08/2011</t>
  </si>
  <si>
    <t>13/08/2010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</si>
  <si>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</si>
  <si>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</si>
  <si>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</si>
  <si>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</si>
  <si>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</si>
  <si>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</si>
  <si>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</si>
  <si>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</si>
  <si>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</si>
  <si>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</si>
  <si>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</si>
  <si>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</si>
  <si>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</si>
  <si>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</si>
  <si>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</si>
  <si>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</si>
  <si>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</si>
  <si>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</si>
  <si>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</si>
  <si>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</si>
  <si>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</si>
  <si>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</si>
  <si>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</si>
  <si>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</si>
  <si>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</si>
  <si>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</si>
  <si>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</si>
  <si>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</si>
  <si>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</si>
  <si>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</si>
  <si>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</si>
  <si>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</si>
  <si>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</si>
  <si>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</si>
  <si>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</si>
  <si>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</si>
  <si>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</si>
  <si>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</si>
  <si>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Ang Lin Zhen</t>
  </si>
  <si>
    <t>Deshrat Rakesh</t>
  </si>
  <si>
    <t>Aaron Phoon En Jie</t>
  </si>
  <si>
    <t>Mika Andre John</t>
  </si>
  <si>
    <t>Micaiah Ronen Raj</t>
  </si>
  <si>
    <t>Ho Jun Yin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</si>
  <si>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</si>
  <si>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</si>
  <si>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</si>
  <si>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</si>
  <si>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</si>
  <si>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</si>
  <si>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</si>
  <si>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</si>
  <si>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</si>
  <si>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</si>
  <si>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</si>
  <si>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</si>
  <si>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</si>
  <si>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</si>
  <si>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</si>
  <si>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</si>
  <si>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</si>
  <si>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</si>
  <si>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</si>
  <si>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</si>
  <si>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</si>
  <si>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</si>
  <si>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</si>
  <si>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</si>
  <si>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</si>
  <si>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</si>
  <si>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</si>
  <si>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</si>
  <si>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</si>
  <si>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</si>
  <si>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</si>
  <si>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</si>
  <si>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</si>
  <si>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</si>
  <si>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</si>
  <si>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</si>
  <si>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</si>
  <si>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</si>
  <si>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</si>
  <si>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</si>
  <si>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</si>
  <si>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</si>
  <si>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</si>
  <si>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</si>
  <si>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</si>
  <si>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</si>
  <si>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</si>
  <si>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</si>
  <si>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</si>
  <si>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</si>
  <si>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</si>
  <si>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</si>
  <si>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</si>
  <si>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</si>
  <si>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</si>
  <si>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</si>
  <si>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</si>
  <si>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</si>
  <si>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</si>
  <si>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</si>
  <si>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</si>
  <si>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</si>
  <si>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</si>
  <si>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</si>
  <si>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</si>
  <si>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</si>
  <si>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</si>
  <si>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</si>
  <si>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</si>
  <si>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</si>
  <si>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</si>
  <si>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</si>
  <si>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</si>
  <si>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</si>
  <si>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</si>
  <si>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</si>
  <si>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</si>
  <si>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</si>
  <si>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</si>
  <si>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</si>
  <si>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</si>
  <si>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</si>
  <si>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</si>
  <si>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</si>
  <si>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</si>
  <si>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</si>
  <si>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</si>
  <si>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</si>
  <si>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</si>
  <si>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</si>
  <si>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</si>
  <si>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</si>
  <si>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</si>
  <si>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</si>
  <si>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</si>
  <si>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</si>
  <si>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</si>
  <si>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</si>
  <si>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</si>
  <si>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</si>
  <si>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</si>
  <si>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</si>
  <si>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</si>
  <si>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</si>
  <si>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</si>
  <si>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</si>
  <si>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</si>
  <si>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</si>
  <si>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</si>
  <si>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</si>
  <si>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</si>
  <si>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</si>
  <si>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</si>
  <si>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</si>
  <si>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</si>
  <si>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</si>
  <si>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</si>
  <si>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</si>
  <si>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</si>
  <si>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</si>
  <si>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</si>
  <si>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</si>
  <si>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</si>
  <si>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</si>
  <si>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</si>
  <si>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</si>
  <si>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</si>
  <si>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</si>
  <si>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</si>
  <si>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</si>
  <si>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</si>
  <si>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</si>
  <si>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</si>
  <si>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</si>
  <si>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</si>
  <si>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</si>
  <si>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</si>
  <si>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</si>
  <si>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</si>
  <si>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</si>
  <si>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</si>
  <si>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</si>
  <si>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</si>
  <si>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</si>
  <si>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</si>
  <si>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</si>
  <si>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</si>
  <si>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</si>
  <si>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</si>
  <si>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</si>
  <si>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</si>
  <si>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</si>
  <si>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</si>
  <si>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</si>
  <si>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</si>
  <si>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</si>
  <si>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</si>
  <si>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</si>
  <si>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</si>
  <si>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</si>
  <si>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</si>
  <si>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</si>
  <si>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</si>
  <si>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</si>
  <si>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</si>
  <si>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</si>
  <si>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</si>
  <si>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</si>
  <si>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</si>
  <si>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</si>
  <si>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</si>
  <si>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</si>
  <si>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</si>
  <si>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</si>
  <si>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</si>
  <si>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</si>
  <si>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</si>
  <si>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</si>
  <si>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</si>
  <si>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</si>
  <si>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</si>
  <si>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</si>
  <si>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</si>
  <si>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Jeffery John Lewis</t>
  </si>
  <si>
    <t>Hardev Singh</t>
  </si>
  <si>
    <t>BOYS UNDER 17</t>
  </si>
  <si>
    <t>Tay Jun Qian</t>
  </si>
  <si>
    <t>28/06/2005</t>
  </si>
  <si>
    <t>Harold Rynesh Aloysius</t>
  </si>
  <si>
    <t>31/05/2005</t>
  </si>
  <si>
    <t>14/01/2005</t>
  </si>
  <si>
    <t>Jaydn Jhan Karpal Singh Deo</t>
  </si>
  <si>
    <t>07/04/2005</t>
  </si>
  <si>
    <t>20/01/2005</t>
  </si>
  <si>
    <t>Jaden Noel Ha Khen Zhi</t>
  </si>
  <si>
    <t>01/01/2005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</si>
  <si>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</si>
  <si>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</si>
  <si>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</si>
  <si>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</si>
  <si>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</si>
  <si>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</si>
  <si>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</si>
  <si>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</si>
  <si>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Maarvein Nanthan</t>
  </si>
  <si>
    <t>06/08/2005</t>
  </si>
  <si>
    <t>Nik Muhammad Afeeq Farhan</t>
  </si>
  <si>
    <t>02/04/2005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</si>
  <si>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</si>
  <si>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</si>
  <si>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</si>
  <si>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</si>
  <si>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</si>
  <si>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</si>
  <si>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</si>
  <si>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</si>
  <si>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</si>
  <si>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Aashvath Kumar</t>
  </si>
  <si>
    <t>23/05/2005</t>
  </si>
  <si>
    <t>Dhanesh Letchumanakumar</t>
  </si>
  <si>
    <t>21/03/2005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</si>
  <si>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</si>
  <si>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</si>
  <si>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</si>
  <si>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</si>
  <si>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</si>
  <si>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</si>
  <si>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Player upgraded from BU17</t>
  </si>
  <si>
    <t>GIRLS UNDER 9</t>
  </si>
  <si>
    <t>Avantikashrii Seenivasagam</t>
  </si>
  <si>
    <t>10/07/2012</t>
  </si>
  <si>
    <t>Nieranjhanaa A/P Sureshkumar</t>
  </si>
  <si>
    <t>15/02/2012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</si>
  <si>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</si>
  <si>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</si>
  <si>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</si>
  <si>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</si>
  <si>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</si>
  <si>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</si>
  <si>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</si>
  <si>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</si>
  <si>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</si>
  <si>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</si>
  <si>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</si>
  <si>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</si>
  <si>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</si>
  <si>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</si>
  <si>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</si>
  <si>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</si>
  <si>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</si>
  <si>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</si>
  <si>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</si>
  <si>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</si>
  <si>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</si>
  <si>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</si>
  <si>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</si>
  <si>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</si>
  <si>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</si>
  <si>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</si>
  <si>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</si>
  <si>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</si>
  <si>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</si>
  <si>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</si>
  <si>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</si>
  <si>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</si>
  <si>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</si>
  <si>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</si>
  <si>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</si>
  <si>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</si>
  <si>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</si>
  <si>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</si>
  <si>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</si>
  <si>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</si>
  <si>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</si>
  <si>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</si>
  <si>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</si>
  <si>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</si>
  <si>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</si>
  <si>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</si>
  <si>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</si>
  <si>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</si>
  <si>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</si>
  <si>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</si>
  <si>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</si>
  <si>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</si>
  <si>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</si>
  <si>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</si>
  <si>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</si>
  <si>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</si>
  <si>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</si>
  <si>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</si>
  <si>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</si>
  <si>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</si>
  <si>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</si>
  <si>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</si>
  <si>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</si>
  <si>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</si>
  <si>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</si>
  <si>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</si>
  <si>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</si>
  <si>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</si>
  <si>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</si>
  <si>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</si>
  <si>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</si>
  <si>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</si>
  <si>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</si>
  <si>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</si>
  <si>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</si>
  <si>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</si>
  <si>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</si>
  <si>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</si>
  <si>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</si>
  <si>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</si>
  <si>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</si>
  <si>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</si>
  <si>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</si>
  <si>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</si>
  <si>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</si>
  <si>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</si>
  <si>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</si>
  <si>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</si>
  <si>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</si>
  <si>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</si>
  <si>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</si>
  <si>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</si>
  <si>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</si>
  <si>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</si>
  <si>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</si>
  <si>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</si>
  <si>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</si>
  <si>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</si>
  <si>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</si>
  <si>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</si>
  <si>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</si>
  <si>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</si>
  <si>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</si>
  <si>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</si>
  <si>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</si>
  <si>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</si>
  <si>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</si>
  <si>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</si>
  <si>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</si>
  <si>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</si>
  <si>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</si>
  <si>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</si>
  <si>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</si>
  <si>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</si>
  <si>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</si>
  <si>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</si>
  <si>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</si>
  <si>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</si>
  <si>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</si>
  <si>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</si>
  <si>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</si>
  <si>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</si>
  <si>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</si>
  <si>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</si>
  <si>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</si>
  <si>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</si>
  <si>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</si>
  <si>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</si>
  <si>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</si>
  <si>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</si>
  <si>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</si>
  <si>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</si>
  <si>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</si>
  <si>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</si>
  <si>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</si>
  <si>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</si>
  <si>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</si>
  <si>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</si>
  <si>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</si>
  <si>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</si>
  <si>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</si>
  <si>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</si>
  <si>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</si>
  <si>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</si>
  <si>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</si>
  <si>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</si>
  <si>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</si>
  <si>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</si>
  <si>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</si>
  <si>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</si>
  <si>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</si>
  <si>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</si>
  <si>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GIRLS UNDER 17</t>
  </si>
  <si>
    <t>Vitrikashenie Kulasegaran</t>
  </si>
  <si>
    <t>17/11/2005</t>
  </si>
  <si>
    <t>14/03/2005</t>
  </si>
  <si>
    <t>01/02/2005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</si>
  <si>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</si>
  <si>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</si>
  <si>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</si>
  <si>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</si>
  <si>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</si>
  <si>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</si>
  <si>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</si>
  <si>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</si>
  <si>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</si>
  <si>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</si>
  <si>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</si>
  <si>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</si>
  <si>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</si>
  <si>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</si>
  <si>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</si>
  <si>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</si>
  <si>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</si>
  <si>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</si>
  <si>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</si>
  <si>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</si>
  <si>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</si>
  <si>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</si>
  <si>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</si>
  <si>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</si>
  <si>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</si>
  <si>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08/09/2008</t>
  </si>
  <si>
    <t>12/07/2012</t>
  </si>
  <si>
    <t>LEE MEI RIE</t>
  </si>
  <si>
    <t>HARINI NAVANITHEN</t>
  </si>
  <si>
    <t>RHAGHAV KRISSH KONAN</t>
  </si>
  <si>
    <t>12/08/2013</t>
  </si>
  <si>
    <t>SHANJEVV A/L KRISHNAN</t>
  </si>
  <si>
    <t>12/01/2015</t>
  </si>
  <si>
    <t>SELVA VICGNESWARAN A/L MURUGAN</t>
  </si>
  <si>
    <t>21/01/2015</t>
  </si>
  <si>
    <t>NAVITHRA A/P THIAGAN</t>
  </si>
  <si>
    <t>25/04/2013</t>
  </si>
  <si>
    <t>SHARANYA UTHAYA CHANDRAN</t>
  </si>
  <si>
    <t>28/11/2013</t>
  </si>
  <si>
    <t>STATE CLOSED</t>
  </si>
  <si>
    <t>EAN LEE YU CHENG</t>
  </si>
  <si>
    <t>15/06/2012</t>
  </si>
  <si>
    <t>ARMAN BIN MUHAMMAD MUZAMMIL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</si>
  <si>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</si>
  <si>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</si>
  <si>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</si>
  <si>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</si>
  <si>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</si>
  <si>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</si>
  <si>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</si>
  <si>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</si>
  <si>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</si>
  <si>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</si>
  <si>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</si>
  <si>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</si>
  <si>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</si>
  <si>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</si>
  <si>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</si>
  <si>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</si>
  <si>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</si>
  <si>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</si>
  <si>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</si>
  <si>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</si>
  <si>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</si>
  <si>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</si>
  <si>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</si>
  <si>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</si>
  <si>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</si>
  <si>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</si>
  <si>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</si>
  <si>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</si>
  <si>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</si>
  <si>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</si>
  <si>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</si>
  <si>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</si>
  <si>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</si>
  <si>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</si>
  <si>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</si>
  <si>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</si>
  <si>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</si>
  <si>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</si>
  <si>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</si>
  <si>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</si>
  <si>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</si>
  <si>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</si>
  <si>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</si>
  <si>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</si>
  <si>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</si>
  <si>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</si>
  <si>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</si>
  <si>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</si>
  <si>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</si>
  <si>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</si>
  <si>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</si>
  <si>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</si>
  <si>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</si>
  <si>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</si>
  <si>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</si>
  <si>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</si>
  <si>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</si>
  <si>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</si>
  <si>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</si>
  <si>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ELDRIC KHONG ZHENG YIN</t>
  </si>
  <si>
    <t>SIVENPRAMU S/O P JEYAPRAGASH</t>
  </si>
  <si>
    <t>SARVIN AKSHYA</t>
  </si>
  <si>
    <t>20/12/2009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</si>
  <si>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</si>
  <si>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</si>
  <si>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</si>
  <si>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</si>
  <si>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</si>
  <si>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</si>
  <si>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</si>
  <si>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</si>
  <si>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</si>
  <si>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</si>
  <si>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</si>
  <si>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</si>
  <si>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</si>
  <si>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</si>
  <si>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</si>
  <si>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</si>
  <si>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</si>
  <si>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</si>
  <si>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</si>
  <si>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</si>
  <si>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</si>
  <si>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</si>
  <si>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</si>
  <si>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</si>
  <si>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</si>
  <si>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</si>
  <si>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</si>
  <si>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</si>
  <si>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</si>
  <si>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</si>
  <si>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</si>
  <si>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</si>
  <si>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</si>
  <si>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</si>
  <si>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</si>
  <si>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Matthew Sim Por Rui</t>
  </si>
  <si>
    <t>KWANG YU HONG</t>
  </si>
  <si>
    <t>08/12/2005</t>
  </si>
  <si>
    <t>25/02/2010</t>
  </si>
  <si>
    <t>KISHANN AARYA NAIR</t>
  </si>
  <si>
    <t>03/02/2012</t>
  </si>
  <si>
    <t>CALISTAR YU CHIN</t>
  </si>
  <si>
    <t>VINIRSA A/P HARI HARAN</t>
  </si>
  <si>
    <t>05/09/2015</t>
  </si>
  <si>
    <t>LOHENDRAA T.UTHAYA KUMAR</t>
  </si>
  <si>
    <t>07/11/2014</t>
  </si>
  <si>
    <t>Ridhauddin Rafique Bin Abdul Fattah</t>
  </si>
  <si>
    <t>ASHWARTH RHAM PRAKASH</t>
  </si>
  <si>
    <t>27/05/2014</t>
  </si>
  <si>
    <t>SHIVENDRAA T.UTHAYA KUMAR</t>
  </si>
  <si>
    <t>15/09/2016</t>
  </si>
  <si>
    <t>EDMUND CHAN JUN SIANG</t>
  </si>
  <si>
    <t>11/12/2013</t>
  </si>
  <si>
    <t>SUJEN ETTIKAN KANDASAMY</t>
  </si>
  <si>
    <t>22/02/2007</t>
  </si>
  <si>
    <t>KOGHULASREE A/P DAIVA MOHANA RAJ</t>
  </si>
  <si>
    <t>25/08/2010</t>
  </si>
  <si>
    <t>NURALYA SYAFIKAL</t>
  </si>
  <si>
    <t>13/03/2007</t>
  </si>
  <si>
    <t>MATTHEW LEE XIN ZE</t>
  </si>
  <si>
    <t>PRAVIN RAJ</t>
  </si>
  <si>
    <t>LIVENESH A/L POOBALAN</t>
  </si>
  <si>
    <t>DEVA A/L TILAGARAJAN</t>
  </si>
  <si>
    <t>HARINATH SURENDHRAN</t>
  </si>
  <si>
    <t>SHAANJEEV RAO A/L DEVENDRAN</t>
  </si>
  <si>
    <t>SHARVIN A/L SHATIYA</t>
  </si>
  <si>
    <t>AADHAVAN ARUNAGIRI</t>
  </si>
  <si>
    <t>HARESH KALYANAKUMAR</t>
  </si>
  <si>
    <t>GURNEHAL SINGH KLER</t>
  </si>
  <si>
    <t>THAVINNATH GANESAN</t>
  </si>
  <si>
    <t>01/10/2014</t>
  </si>
  <si>
    <t>07/05/2014</t>
  </si>
  <si>
    <t>12/05/2014</t>
  </si>
  <si>
    <t>15/07/2014</t>
  </si>
  <si>
    <t>06/10/2014</t>
  </si>
  <si>
    <t>23/01/2015</t>
  </si>
  <si>
    <t>23/01/2016</t>
  </si>
  <si>
    <t>27/01/2016</t>
  </si>
  <si>
    <t>28/11/2016</t>
  </si>
  <si>
    <t>DEVESHVER GUNASEGAR</t>
  </si>
  <si>
    <t>16/05/2012</t>
  </si>
  <si>
    <t>SUE CHIN YUAN</t>
  </si>
  <si>
    <t>08/05/2013</t>
  </si>
  <si>
    <t>HARRIS KUMARAN A/L MUTHUKUMARAN</t>
  </si>
  <si>
    <t>05/08/2013</t>
  </si>
  <si>
    <t>UQAIL ARJUNA BIN NOR AZMAN</t>
  </si>
  <si>
    <t>15/09/2013</t>
  </si>
  <si>
    <t>THARUN ISHAAN THANENDRAN</t>
  </si>
  <si>
    <t>01/10/2013</t>
  </si>
  <si>
    <t>DESCHAWN RHAAM VIICTOR</t>
  </si>
  <si>
    <t>ADAM LAU SHENG RUI</t>
  </si>
  <si>
    <t>04/08/2010</t>
  </si>
  <si>
    <t>DISHAA PILLAI A/P PURUVENDRAN PILLAI</t>
  </si>
  <si>
    <t>11/04/2014</t>
  </si>
  <si>
    <t>TUSHARA RAMBABU</t>
  </si>
  <si>
    <t>14/05/2014</t>
  </si>
  <si>
    <t>THURGASHRI A/P SELVAMANI</t>
  </si>
  <si>
    <t>08/07/2014</t>
  </si>
  <si>
    <t>NITYAPRIYA A/P SELVERAJU</t>
  </si>
  <si>
    <t>02/06/2015</t>
  </si>
  <si>
    <t>KESHANIA MURUGAN</t>
  </si>
  <si>
    <t>16/07/2015</t>
  </si>
  <si>
    <t>PAVINESHINI A/P KANNAN</t>
  </si>
  <si>
    <t>25/08/2015</t>
  </si>
  <si>
    <t>DEVAMBIGAI A/P RASINATHAN</t>
  </si>
  <si>
    <t>15/10/2015</t>
  </si>
  <si>
    <t>YALINI A/P ANBALGAN</t>
  </si>
  <si>
    <t>30/08/2016</t>
  </si>
  <si>
    <t>NURIN INSYIRAH BT MUHAMMAD SHAFIQ</t>
  </si>
  <si>
    <t>17/02/2012</t>
  </si>
  <si>
    <t>KIRTISHA A/P RAMACANTIRAN</t>
  </si>
  <si>
    <t>21/02/2012</t>
  </si>
  <si>
    <t>JENNANI A/P GANAPATHY</t>
  </si>
  <si>
    <t>22/10/2012</t>
  </si>
  <si>
    <t>DESSHRI VICTRR A/P LLOYD FERGUSON VICTOR</t>
  </si>
  <si>
    <t>09/03/2012</t>
  </si>
  <si>
    <t>KISHANJALI NAIR A/P THARMENDRA</t>
  </si>
  <si>
    <t>03/05/2013</t>
  </si>
  <si>
    <t>SANJANA A/P VIKNESVARAN</t>
  </si>
  <si>
    <t>11/05/2013</t>
  </si>
  <si>
    <t>PAVANYAA A/P VIJIAN</t>
  </si>
  <si>
    <t>14/07/2013</t>
  </si>
  <si>
    <t>YUKTAA A/P THIVANANTHAN</t>
  </si>
  <si>
    <t>29/05/2010</t>
  </si>
  <si>
    <t>ANJANA LAKSHIMI THANENDRAN</t>
  </si>
  <si>
    <t>30/01/2011</t>
  </si>
  <si>
    <t>Thushen Vimalshwaren</t>
  </si>
  <si>
    <t>DAIM DARWISY BIN MOHD HAFIZ</t>
  </si>
  <si>
    <t>Tharshvin Thevaraja</t>
  </si>
  <si>
    <t>Venthan Sai Nair</t>
  </si>
  <si>
    <t>YUVANESWARAN SURESH</t>
  </si>
  <si>
    <t>25/05/2015</t>
  </si>
  <si>
    <t>15/07/2015</t>
  </si>
  <si>
    <t>KHESHAV A/L PREM KUMAR</t>
  </si>
  <si>
    <t>26/10/2016</t>
  </si>
  <si>
    <t>27/08/2016</t>
  </si>
  <si>
    <t>09/04/2015</t>
  </si>
  <si>
    <t>31/05/2017</t>
  </si>
  <si>
    <t>Ethan Jun Jian Chan</t>
  </si>
  <si>
    <t>RISHAB THARMA RAJ</t>
  </si>
  <si>
    <t>AARON GOON JAE REN</t>
  </si>
  <si>
    <t>AARAV GATHANI</t>
  </si>
  <si>
    <t>JOHN CASSANDRA A/L KATHERISAN</t>
  </si>
  <si>
    <t>PRAAVIN SELVAKUMAR</t>
  </si>
  <si>
    <t>MIITHRAN PANG YU FOK A/L SIVANATHAN</t>
  </si>
  <si>
    <t>14/08/2014</t>
  </si>
  <si>
    <t>05/08/2014</t>
  </si>
  <si>
    <t>25/01/2014</t>
  </si>
  <si>
    <t>22/01/2014</t>
  </si>
  <si>
    <t>04/01/2013</t>
  </si>
  <si>
    <t>02/01/2013</t>
  </si>
  <si>
    <t>ROHAN MOHANDAS NAIR</t>
  </si>
  <si>
    <t>07/08/2012</t>
  </si>
  <si>
    <t>MUHAMMAD AFIE AFFAN BIN SUKRI</t>
  </si>
  <si>
    <t>10/01/2012</t>
  </si>
  <si>
    <t>KESAVAN A/L SUNTHERAM</t>
  </si>
  <si>
    <t>NEVELLAN A/L GANESAN</t>
  </si>
  <si>
    <t>UPENDRAA  SARAWANAN</t>
  </si>
  <si>
    <t>NEHRU A/L TAMILARASAN</t>
  </si>
  <si>
    <t>LEONARD SOON YEE FUNG</t>
  </si>
  <si>
    <t>THARUN RAJ MOHAN RAJ</t>
  </si>
  <si>
    <t>MOHAMMAD IMAN DARWISH BIN NOR AZMAN</t>
  </si>
  <si>
    <t>KAVINASH A/L VIKNARAJAN</t>
  </si>
  <si>
    <t>THESHVIND RAMASH</t>
  </si>
  <si>
    <t>JAYA RAYSHMEN A/L JAYA SEELAN</t>
  </si>
  <si>
    <t>14/09/2010</t>
  </si>
  <si>
    <t>21/08/2010</t>
  </si>
  <si>
    <t>01/04/2009</t>
  </si>
  <si>
    <t>16/02/2009</t>
  </si>
  <si>
    <t>02/11/2009</t>
  </si>
  <si>
    <t>SRI DARSHAN PILLAY A/L SRI GANESH</t>
  </si>
  <si>
    <t>AVENESSH LOGANATHAN</t>
  </si>
  <si>
    <t>Umar Huzaifah bin Zahrin Affandi</t>
  </si>
  <si>
    <t>14/05/2008</t>
  </si>
  <si>
    <t>06/05/2008</t>
  </si>
  <si>
    <t>SATVEIKA HIRRANYA NAVIN</t>
  </si>
  <si>
    <t>11/08/2015</t>
  </si>
  <si>
    <t>JEANISHAA DINESHWARAN</t>
  </si>
  <si>
    <t>EMILIA PHUNG WAN LING</t>
  </si>
  <si>
    <t>TEAYA SENTHILNATHAN</t>
  </si>
  <si>
    <t>25/02/2016</t>
  </si>
  <si>
    <t>LAAKSHETA SHRI A/P KIRAN BABU</t>
  </si>
  <si>
    <t>12/03/2016</t>
  </si>
  <si>
    <t>MICAELA ROWENA REKHA</t>
  </si>
  <si>
    <t>Ranya Mithraa Tharmaindran</t>
  </si>
  <si>
    <t>Ahssheehkhaa A/P Chandran</t>
  </si>
  <si>
    <t>AKHTAR RUKHSANA AHMAD KHAIRULRIDWAN</t>
  </si>
  <si>
    <t>KENISHA KAUR D'SORD A/P JIWAN PAL SINGH</t>
  </si>
  <si>
    <t>BHAVANA THURAIMURUGAN</t>
  </si>
  <si>
    <t>SHIVANII ARUNAGIRI</t>
  </si>
  <si>
    <t>ANJALI USHA GATHANI</t>
  </si>
  <si>
    <t>KISHANA SARAVANAN</t>
  </si>
  <si>
    <t>Nur 'Umairah Sa'idah binti Zahrin Affandi</t>
  </si>
  <si>
    <t>ALISON MAEGAN ABRAHAM</t>
  </si>
  <si>
    <t>JHANANI A/P LOGANATHAN</t>
  </si>
  <si>
    <t>19/02/2012</t>
  </si>
  <si>
    <t>27/04/2011</t>
  </si>
  <si>
    <t>25/07/2012</t>
  </si>
  <si>
    <t>03/11/2011</t>
  </si>
  <si>
    <t>31/01/2012</t>
  </si>
  <si>
    <t>15/12/2012</t>
  </si>
  <si>
    <t>TANEESSHA PAANG AI LING A/P SIVANATHAN</t>
  </si>
  <si>
    <t>DARSHINI A/P SURESH KUMAR</t>
  </si>
  <si>
    <t>25/01/2008</t>
  </si>
  <si>
    <t>CHRISTOPHER PAUL LEE SHE'NG YANG</t>
  </si>
  <si>
    <t>ABIJOT SINGH</t>
  </si>
  <si>
    <t>21/07/2009</t>
  </si>
  <si>
    <t>Nov 2023</t>
  </si>
  <si>
    <t>Dec 2023</t>
  </si>
  <si>
    <t>ZOE MAKARYOUS</t>
  </si>
  <si>
    <t>17/04/2015</t>
  </si>
  <si>
    <t>SIDAARRTH A/L PREM KUMAR</t>
  </si>
  <si>
    <t>05/02/2011</t>
  </si>
  <si>
    <t>SELANGOR PLAYER PERFORMANCE RESULT 2023-2024</t>
  </si>
  <si>
    <t>Feb 2024</t>
  </si>
  <si>
    <t>DAHLIA CHERIAN</t>
  </si>
  <si>
    <t>11/08/2008</t>
  </si>
  <si>
    <t>VEHNYA A/P PRAKASH</t>
  </si>
  <si>
    <t>24/12/2007</t>
  </si>
  <si>
    <t>MONTH: April 2024</t>
  </si>
  <si>
    <t>GABRIEL CHIA YONG HE</t>
  </si>
  <si>
    <t>05/11/2011</t>
  </si>
  <si>
    <t>LEONG CONG MIN</t>
  </si>
  <si>
    <t>31/05/2010</t>
  </si>
  <si>
    <t>SACHIV A/L PRAKASH</t>
  </si>
  <si>
    <t>21/09/2010</t>
  </si>
  <si>
    <t>ADVIK SURESH KUMAR</t>
  </si>
  <si>
    <t>10/08/2015</t>
  </si>
  <si>
    <t>ISMAEL BIN IRMAN HADI</t>
  </si>
  <si>
    <t>30/11/2016</t>
  </si>
  <si>
    <t>JHAIDEV SAI SREENIVASA RAO</t>
  </si>
  <si>
    <t>15/12/2016</t>
  </si>
  <si>
    <t>KEERTAN A/L PREM KUMAR</t>
  </si>
  <si>
    <t>01/01/2018</t>
  </si>
  <si>
    <t>KHALEED AI WALEED BIN ABUDL HADI</t>
  </si>
  <si>
    <t>29/10/2015</t>
  </si>
  <si>
    <t>MUHAMMAD ACKBAL ZHAFRAN BIN MUHAMMAD FARID</t>
  </si>
  <si>
    <t>23/02/2015</t>
  </si>
  <si>
    <t>MUHAMMAD UZAIR BIN MOHAMMED SAIFOL ANWAR</t>
  </si>
  <si>
    <t>23/11/2015</t>
  </si>
  <si>
    <t>SEAN YAP</t>
  </si>
  <si>
    <t>11/06/2015</t>
  </si>
  <si>
    <t>SIDHAARTHAN PADMANABAN</t>
  </si>
  <si>
    <t>26/05/2016</t>
  </si>
  <si>
    <t>YARSH VINAYAAK VIKNESWARAN</t>
  </si>
  <si>
    <t>YUVANESH A/L VIKNARAJAN</t>
  </si>
  <si>
    <t>27/12/2016</t>
  </si>
  <si>
    <t>ETHAN LIM WEI ZHANG</t>
  </si>
  <si>
    <t>20/02/2013</t>
  </si>
  <si>
    <t>XITONG XU</t>
  </si>
  <si>
    <t>26/06/2014</t>
  </si>
  <si>
    <t>YUWIN NAATHAN A/L DENY</t>
  </si>
  <si>
    <t>06/11/2013</t>
  </si>
  <si>
    <t>ZIQIAN HUANG</t>
  </si>
  <si>
    <t>AVINASH NANTHAKUMAR</t>
  </si>
  <si>
    <t>DARSHAN GUNASEGARAN</t>
  </si>
  <si>
    <t>26/12/2011</t>
  </si>
  <si>
    <t>KESHAV THIVANANTHAN</t>
  </si>
  <si>
    <t>29/12/2011</t>
  </si>
  <si>
    <t>ELISSA ANASTASIA BINTI KHAIRUL AZHAR</t>
  </si>
  <si>
    <t>01/09/2015</t>
  </si>
  <si>
    <t>JAINE LEE XIN LING</t>
  </si>
  <si>
    <t>05/07/2016</t>
  </si>
  <si>
    <t>LEORA AESHNA SREETARAN</t>
  </si>
  <si>
    <t>15/05/2015</t>
  </si>
  <si>
    <t>OVIYAHSHRI VINOTHAN</t>
  </si>
  <si>
    <t>06/02/2017</t>
  </si>
  <si>
    <t>RIYA AKSHITAA GULANDRAN</t>
  </si>
  <si>
    <t>11/04/2017</t>
  </si>
  <si>
    <t>SANGHAMITHRA LAKSHMI D/O SENTHIL</t>
  </si>
  <si>
    <t>27/03/2017</t>
  </si>
  <si>
    <t>SORAYA BINTI ABDUL QAYYUM</t>
  </si>
  <si>
    <t>18/06/2017</t>
  </si>
  <si>
    <t>THIRENYA VIKNESWARAN</t>
  </si>
  <si>
    <t>11/08/2017</t>
  </si>
  <si>
    <t>THUSHARAA VINOTHAN</t>
  </si>
  <si>
    <t>18/02/2017</t>
  </si>
  <si>
    <t>YAALIINI A/P THEVENTHRAN</t>
  </si>
  <si>
    <t>25/04/2016</t>
  </si>
  <si>
    <t>EVELYN KAUR SACHDEV</t>
  </si>
  <si>
    <t>09/03/2014</t>
  </si>
  <si>
    <t>HANNA MARISSA BINTI KHAIRUL AZHAR</t>
  </si>
  <si>
    <t>01/09/2014</t>
  </si>
  <si>
    <t>LIM REAYES</t>
  </si>
  <si>
    <t>21/03/2014</t>
  </si>
  <si>
    <t>MANNJJU A/P VENUGOPAL</t>
  </si>
  <si>
    <t>14/06/2013</t>
  </si>
  <si>
    <t>RAAISYAH NAIR BINTI MUHAMMAD SASHI NAIR</t>
  </si>
  <si>
    <t>30/12/2014</t>
  </si>
  <si>
    <t>SHOBITHAA A/P MAGESHWARAN</t>
  </si>
  <si>
    <t>16/10/2013</t>
  </si>
  <si>
    <t>TRISSHITA A/P DENY</t>
  </si>
  <si>
    <t>07/10/2014</t>
  </si>
  <si>
    <t>ZYRA DAELYN MANIAM</t>
  </si>
  <si>
    <t>16/08/2014</t>
  </si>
  <si>
    <t>AISYAH HUMAIRA BINTI MUIS ALIMIN</t>
  </si>
  <si>
    <t>JONISHA JARUL ANNE A/P ARULJOTHI</t>
  </si>
  <si>
    <t>PRITISHA SHRUDTI A/P KUIVIANAN</t>
  </si>
  <si>
    <t>18/12/2011</t>
  </si>
  <si>
    <t>SHASMITHAA A/P MAGESHWARAN</t>
  </si>
  <si>
    <t>22/11/2011</t>
  </si>
  <si>
    <t>TVEESHA SRII SUKENDRAN</t>
  </si>
  <si>
    <t>13/11/2012</t>
  </si>
  <si>
    <t>ARIANNA DANICA SOYZA</t>
  </si>
  <si>
    <t>26/03/2016</t>
  </si>
  <si>
    <t>RAAGAV SREEDHAR VIKNESWARAN</t>
  </si>
  <si>
    <t>02/08/2014</t>
  </si>
  <si>
    <t>ADAM ASHRAF ZAIN</t>
  </si>
  <si>
    <t>10/09/2012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</si>
</sst>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/>
    <xf numFmtId="0" fontId="10" fillId="0" borderId="0" xfId="1"/>
    <xf numFmtId="0" fontId="12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6" xfId="0" applyBorder="1"/>
    <xf numFmtId="0" fontId="0" fillId="8" borderId="16" xfId="0" applyFill="1" applyBorder="1" applyAlignment="1">
      <alignment vertical="center"/>
    </xf>
    <xf numFmtId="0" fontId="16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19" fillId="2" borderId="16" xfId="0" applyFont="1" applyFill="1" applyBorder="1"/>
    <xf numFmtId="0" fontId="19" fillId="2" borderId="1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7" fillId="2" borderId="16" xfId="0" applyFont="1" applyFill="1" applyBorder="1"/>
    <xf numFmtId="165" fontId="19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0" fontId="19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7" fillId="2" borderId="18" xfId="0" applyFont="1" applyFill="1" applyBorder="1"/>
    <xf numFmtId="0" fontId="0" fillId="2" borderId="11" xfId="0" applyFill="1" applyBorder="1"/>
    <xf numFmtId="0" fontId="9" fillId="2" borderId="16" xfId="0" quotePrefix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16" fillId="0" borderId="20" xfId="0" applyFont="1" applyBorder="1" applyAlignment="1">
      <alignment horizontal="center" vertical="center"/>
    </xf>
    <xf numFmtId="0" fontId="6" fillId="2" borderId="16" xfId="0" applyFont="1" applyFill="1" applyBorder="1"/>
    <xf numFmtId="0" fontId="17" fillId="2" borderId="0" xfId="0" applyFont="1" applyFill="1"/>
    <xf numFmtId="0" fontId="25" fillId="2" borderId="16" xfId="0" applyFont="1" applyFill="1" applyBorder="1"/>
    <xf numFmtId="0" fontId="0" fillId="2" borderId="0" xfId="0" applyFill="1"/>
    <xf numFmtId="0" fontId="0" fillId="2" borderId="0" xfId="0" applyFill="1" applyProtection="1">
      <protection locked="0"/>
    </xf>
    <xf numFmtId="0" fontId="7" fillId="2" borderId="16" xfId="0" applyFont="1" applyFill="1" applyBorder="1"/>
    <xf numFmtId="164" fontId="0" fillId="0" borderId="0" xfId="0" applyNumberFormat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19" fillId="2" borderId="11" xfId="0" applyFont="1" applyFill="1" applyBorder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vertical="center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5" borderId="16" xfId="0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vertical="center"/>
    </xf>
    <xf numFmtId="0" fontId="1" fillId="0" borderId="16" xfId="0" applyFont="1" applyBorder="1"/>
    <xf numFmtId="17" fontId="5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4" fillId="6" borderId="17" xfId="0" quotePrefix="1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" fontId="2" fillId="6" borderId="17" xfId="0" quotePrefix="1" applyNumberFormat="1" applyFont="1" applyFill="1" applyBorder="1" applyAlignment="1">
      <alignment horizontal="center" vertical="center"/>
    </xf>
    <xf numFmtId="17" fontId="3" fillId="6" borderId="17" xfId="0" quotePrefix="1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96"/>
  <sheetViews>
    <sheetView topLeftCell="A28" workbookViewId="0">
      <pane xSplit="3" topLeftCell="D1" activePane="topRight" state="frozen"/>
      <selection pane="topRight" activeCell="C37" sqref="C37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46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4" width="8.88671875" style="14"/>
    <col min="15" max="15" width="31.44140625" style="14" customWidth="1"/>
    <col min="16" max="16384" width="8.88671875" style="14"/>
  </cols>
  <sheetData>
    <row r="2" spans="2:15">
      <c r="B2" s="16"/>
      <c r="C2" s="16"/>
      <c r="D2" s="16"/>
      <c r="E2" s="16"/>
      <c r="F2" s="18"/>
    </row>
    <row r="3" spans="2:15" ht="15" customHeight="1">
      <c r="B3" s="16" t="s">
        <v>838</v>
      </c>
      <c r="G3" s="108"/>
      <c r="H3" s="108"/>
    </row>
    <row r="4" spans="2:15" ht="15" customHeight="1">
      <c r="B4" s="17" t="s">
        <v>844</v>
      </c>
      <c r="C4" s="16"/>
    </row>
    <row r="6" spans="2:15">
      <c r="C6" s="18"/>
    </row>
    <row r="7" spans="2:15">
      <c r="B7" s="16" t="s">
        <v>0</v>
      </c>
    </row>
    <row r="8" spans="2:15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2:15" ht="15" customHeight="1">
      <c r="B9" s="100" t="s">
        <v>1</v>
      </c>
      <c r="C9" s="102" t="s">
        <v>2</v>
      </c>
      <c r="D9" s="102" t="s">
        <v>3</v>
      </c>
      <c r="E9" s="104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  <c r="N9" s="35"/>
    </row>
    <row r="10" spans="2:15">
      <c r="B10" s="101"/>
      <c r="C10" s="103"/>
      <c r="D10" s="103"/>
      <c r="E10" s="10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35"/>
    </row>
    <row r="11" spans="2:15" customFormat="1">
      <c r="B11" s="20">
        <v>1</v>
      </c>
      <c r="C11" s="41" t="s">
        <v>575</v>
      </c>
      <c r="D11" s="22" t="s">
        <v>585</v>
      </c>
      <c r="E11" s="21">
        <f t="shared" ref="E11:E39" si="0">SUM(G11,I11,K11, M11)</f>
        <v>287.75</v>
      </c>
      <c r="F11" s="31">
        <v>1</v>
      </c>
      <c r="G11" s="30">
        <f t="shared" ref="G11:G27" si="1">IFERROR(VLOOKUP(F11,points,3,FALSE),"")</f>
        <v>270</v>
      </c>
      <c r="H11" s="21">
        <v>19</v>
      </c>
      <c r="I11" s="30">
        <f>IFERROR(VLOOKUP(H11,points,2,FALSE),"")</f>
        <v>9.75</v>
      </c>
      <c r="J11" s="93">
        <v>33</v>
      </c>
      <c r="K11" s="30">
        <f>IFERROR(VLOOKUP(J11,points,2,FALSE),"")*2</f>
        <v>8</v>
      </c>
      <c r="L11" s="38"/>
      <c r="M11" s="30"/>
      <c r="O11" s="14"/>
    </row>
    <row r="12" spans="2:15">
      <c r="B12" s="20">
        <v>2</v>
      </c>
      <c r="C12" s="95" t="s">
        <v>550</v>
      </c>
      <c r="D12" s="22" t="s">
        <v>551</v>
      </c>
      <c r="E12" s="21">
        <f t="shared" si="0"/>
        <v>211</v>
      </c>
      <c r="F12" s="21">
        <v>2</v>
      </c>
      <c r="G12" s="30">
        <f t="shared" si="1"/>
        <v>180</v>
      </c>
      <c r="H12" s="21">
        <v>8</v>
      </c>
      <c r="I12" s="30">
        <f>IFERROR(VLOOKUP(H12,points,2,FALSE),"")</f>
        <v>27</v>
      </c>
      <c r="J12" s="93">
        <v>65</v>
      </c>
      <c r="K12" s="30">
        <f>IFERROR(VLOOKUP(J12,points,2,FALSE),"")*2</f>
        <v>4</v>
      </c>
      <c r="L12" s="38"/>
      <c r="M12" s="30"/>
    </row>
    <row r="13" spans="2:15">
      <c r="B13" s="20">
        <v>3</v>
      </c>
      <c r="C13" s="95" t="s">
        <v>563</v>
      </c>
      <c r="D13" s="22" t="s">
        <v>564</v>
      </c>
      <c r="E13" s="21">
        <f t="shared" si="0"/>
        <v>139</v>
      </c>
      <c r="F13" s="21">
        <v>3</v>
      </c>
      <c r="G13" s="30">
        <f t="shared" si="1"/>
        <v>135</v>
      </c>
      <c r="H13" s="21">
        <v>41</v>
      </c>
      <c r="I13" s="30">
        <f>IFERROR(VLOOKUP(H13,points,2,FALSE),"")</f>
        <v>4</v>
      </c>
      <c r="J13" s="21"/>
      <c r="K13" s="30"/>
      <c r="L13" s="38"/>
      <c r="M13" s="30"/>
    </row>
    <row r="14" spans="2:15">
      <c r="B14" s="20">
        <v>4</v>
      </c>
      <c r="C14" s="41" t="s">
        <v>582</v>
      </c>
      <c r="D14" s="22" t="s">
        <v>591</v>
      </c>
      <c r="E14" s="21">
        <f t="shared" si="0"/>
        <v>112.5</v>
      </c>
      <c r="F14" s="31">
        <v>4</v>
      </c>
      <c r="G14" s="30">
        <f t="shared" si="1"/>
        <v>100.5</v>
      </c>
      <c r="H14" s="21">
        <v>24</v>
      </c>
      <c r="I14" s="30">
        <f>IFERROR(VLOOKUP(H14,points,2,FALSE),"")</f>
        <v>8</v>
      </c>
      <c r="J14" s="93">
        <v>65</v>
      </c>
      <c r="K14" s="30">
        <f>IFERROR(VLOOKUP(J14,points,2,FALSE),"")*2</f>
        <v>4</v>
      </c>
      <c r="L14" s="38"/>
      <c r="M14" s="30"/>
    </row>
    <row r="15" spans="2:15">
      <c r="B15" s="20">
        <v>5</v>
      </c>
      <c r="C15" s="41" t="s">
        <v>755</v>
      </c>
      <c r="D15" s="22" t="s">
        <v>761</v>
      </c>
      <c r="E15" s="21">
        <f t="shared" si="0"/>
        <v>85</v>
      </c>
      <c r="F15" s="31">
        <v>5</v>
      </c>
      <c r="G15" s="30">
        <f t="shared" si="1"/>
        <v>81</v>
      </c>
      <c r="H15" s="21"/>
      <c r="I15" s="30"/>
      <c r="J15" s="93">
        <v>65</v>
      </c>
      <c r="K15" s="30">
        <f>IFERROR(VLOOKUP(J15,points,2,FALSE),"")*2</f>
        <v>4</v>
      </c>
      <c r="L15" s="38"/>
      <c r="M15" s="30"/>
    </row>
    <row r="16" spans="2:15">
      <c r="B16" s="20">
        <v>6</v>
      </c>
      <c r="C16" s="41" t="s">
        <v>674</v>
      </c>
      <c r="D16" s="22" t="s">
        <v>675</v>
      </c>
      <c r="E16" s="21">
        <f t="shared" si="0"/>
        <v>76</v>
      </c>
      <c r="F16" s="31">
        <v>6</v>
      </c>
      <c r="G16" s="30">
        <f t="shared" si="1"/>
        <v>72</v>
      </c>
      <c r="H16" s="21"/>
      <c r="I16" s="30"/>
      <c r="J16" s="93">
        <v>65</v>
      </c>
      <c r="K16" s="30">
        <f>IFERROR(VLOOKUP(J16,points,2,FALSE),"")*2</f>
        <v>4</v>
      </c>
      <c r="L16" s="38"/>
      <c r="M16" s="30"/>
    </row>
    <row r="17" spans="2:13">
      <c r="B17" s="20">
        <v>7</v>
      </c>
      <c r="C17" s="41" t="s">
        <v>758</v>
      </c>
      <c r="D17" s="22" t="s">
        <v>757</v>
      </c>
      <c r="E17" s="21">
        <f t="shared" si="0"/>
        <v>72.5</v>
      </c>
      <c r="F17" s="31">
        <v>7</v>
      </c>
      <c r="G17" s="30">
        <f t="shared" si="1"/>
        <v>64.5</v>
      </c>
      <c r="H17" s="21">
        <v>45</v>
      </c>
      <c r="I17" s="30">
        <f>IFERROR(VLOOKUP(H17,points,2,FALSE),"")</f>
        <v>4</v>
      </c>
      <c r="J17" s="93">
        <v>65</v>
      </c>
      <c r="K17" s="30">
        <f>IFERROR(VLOOKUP(J17,points,2,FALSE),"")*2</f>
        <v>4</v>
      </c>
      <c r="L17" s="38"/>
      <c r="M17" s="30"/>
    </row>
    <row r="18" spans="2:13">
      <c r="B18" s="20">
        <v>8</v>
      </c>
      <c r="C18" s="41" t="s">
        <v>691</v>
      </c>
      <c r="D18" s="22" t="s">
        <v>700</v>
      </c>
      <c r="E18" s="21">
        <f t="shared" si="0"/>
        <v>54</v>
      </c>
      <c r="F18" s="31">
        <v>8</v>
      </c>
      <c r="G18" s="30">
        <f t="shared" si="1"/>
        <v>54</v>
      </c>
      <c r="H18" s="21"/>
      <c r="I18" s="30"/>
      <c r="J18" s="65"/>
      <c r="K18" s="30"/>
      <c r="L18" s="38"/>
      <c r="M18" s="30"/>
    </row>
    <row r="19" spans="2:13">
      <c r="B19" s="20">
        <v>9</v>
      </c>
      <c r="C19" s="41" t="s">
        <v>693</v>
      </c>
      <c r="D19" s="22" t="s">
        <v>702</v>
      </c>
      <c r="E19" s="21">
        <f t="shared" si="0"/>
        <v>49</v>
      </c>
      <c r="F19" s="31">
        <v>9</v>
      </c>
      <c r="G19" s="30">
        <f t="shared" si="1"/>
        <v>45</v>
      </c>
      <c r="H19" s="21">
        <v>57</v>
      </c>
      <c r="I19" s="30">
        <f>IFERROR(VLOOKUP(H19,points,2,FALSE),"")</f>
        <v>4</v>
      </c>
      <c r="J19" s="65"/>
      <c r="K19" s="30"/>
      <c r="L19" s="21"/>
      <c r="M19" s="30"/>
    </row>
    <row r="20" spans="2:13">
      <c r="B20" s="20">
        <v>10</v>
      </c>
      <c r="C20" s="41" t="s">
        <v>752</v>
      </c>
      <c r="D20" s="22" t="s">
        <v>756</v>
      </c>
      <c r="E20" s="21">
        <f t="shared" si="0"/>
        <v>43</v>
      </c>
      <c r="F20" s="31">
        <v>10</v>
      </c>
      <c r="G20" s="30">
        <f t="shared" si="1"/>
        <v>39</v>
      </c>
      <c r="H20" s="21">
        <v>53</v>
      </c>
      <c r="I20" s="30">
        <f>IFERROR(VLOOKUP(H20,points,2,FALSE),"")</f>
        <v>4</v>
      </c>
      <c r="J20" s="21"/>
      <c r="K20" s="30"/>
      <c r="L20" s="34"/>
      <c r="M20" s="30"/>
    </row>
    <row r="21" spans="2:13">
      <c r="B21" s="20">
        <v>11</v>
      </c>
      <c r="C21" s="41" t="s">
        <v>753</v>
      </c>
      <c r="D21" s="22" t="s">
        <v>759</v>
      </c>
      <c r="E21" s="21">
        <f t="shared" si="0"/>
        <v>40</v>
      </c>
      <c r="F21" s="31">
        <v>12</v>
      </c>
      <c r="G21" s="30">
        <f t="shared" si="1"/>
        <v>36</v>
      </c>
      <c r="H21" s="21"/>
      <c r="I21" s="30"/>
      <c r="J21" s="93">
        <v>65</v>
      </c>
      <c r="K21" s="30">
        <f>IFERROR(VLOOKUP(J21,points,2,FALSE),"")*2</f>
        <v>4</v>
      </c>
      <c r="L21" s="34"/>
      <c r="M21" s="30"/>
    </row>
    <row r="22" spans="2:13">
      <c r="B22" s="20">
        <v>12</v>
      </c>
      <c r="C22" s="41" t="s">
        <v>754</v>
      </c>
      <c r="D22" s="22" t="s">
        <v>760</v>
      </c>
      <c r="E22" s="21">
        <f t="shared" si="0"/>
        <v>38.5</v>
      </c>
      <c r="F22" s="31">
        <v>13</v>
      </c>
      <c r="G22" s="30">
        <f t="shared" si="1"/>
        <v>34.5</v>
      </c>
      <c r="H22" s="21"/>
      <c r="I22" s="30"/>
      <c r="J22" s="93">
        <v>65</v>
      </c>
      <c r="K22" s="30">
        <f>IFERROR(VLOOKUP(J22,points,2,FALSE),"")*2</f>
        <v>4</v>
      </c>
      <c r="L22" s="34"/>
      <c r="M22" s="30"/>
    </row>
    <row r="23" spans="2:13">
      <c r="B23" s="20">
        <v>13</v>
      </c>
      <c r="C23" s="41" t="s">
        <v>692</v>
      </c>
      <c r="D23" s="22" t="s">
        <v>701</v>
      </c>
      <c r="E23" s="21">
        <f t="shared" si="0"/>
        <v>37.5</v>
      </c>
      <c r="F23" s="31">
        <v>11</v>
      </c>
      <c r="G23" s="30">
        <f t="shared" si="1"/>
        <v>37.5</v>
      </c>
      <c r="H23" s="21"/>
      <c r="I23" s="30"/>
      <c r="J23" s="21"/>
      <c r="K23" s="30"/>
      <c r="L23" s="21"/>
      <c r="M23" s="30"/>
    </row>
    <row r="24" spans="2:13">
      <c r="B24" s="20">
        <v>14</v>
      </c>
      <c r="C24" s="57" t="s">
        <v>763</v>
      </c>
      <c r="D24" s="22" t="s">
        <v>762</v>
      </c>
      <c r="E24" s="21">
        <f t="shared" si="0"/>
        <v>37</v>
      </c>
      <c r="F24" s="31">
        <v>14</v>
      </c>
      <c r="G24" s="30">
        <f t="shared" si="1"/>
        <v>33</v>
      </c>
      <c r="H24" s="21">
        <v>41</v>
      </c>
      <c r="I24" s="30">
        <f>IFERROR(VLOOKUP(H24,points,2,FALSE),"")</f>
        <v>4</v>
      </c>
      <c r="J24" s="21"/>
      <c r="K24" s="30"/>
      <c r="L24" s="21"/>
      <c r="M24" s="30"/>
    </row>
    <row r="25" spans="2:13" ht="15.6">
      <c r="B25" s="20">
        <v>15</v>
      </c>
      <c r="C25" s="79" t="s">
        <v>751</v>
      </c>
      <c r="D25" s="22" t="s">
        <v>703</v>
      </c>
      <c r="E25" s="21">
        <f t="shared" si="0"/>
        <v>35.5</v>
      </c>
      <c r="F25" s="31">
        <v>15</v>
      </c>
      <c r="G25" s="30">
        <f t="shared" si="1"/>
        <v>31.5</v>
      </c>
      <c r="H25" s="21"/>
      <c r="I25" s="30"/>
      <c r="J25" s="93">
        <v>65</v>
      </c>
      <c r="K25" s="30">
        <f>IFERROR(VLOOKUP(J25,points,2,FALSE),"")*2</f>
        <v>4</v>
      </c>
      <c r="L25" s="34"/>
      <c r="M25" s="30"/>
    </row>
    <row r="26" spans="2:13">
      <c r="B26" s="20">
        <v>16</v>
      </c>
      <c r="C26" s="41" t="s">
        <v>576</v>
      </c>
      <c r="D26" s="22" t="s">
        <v>586</v>
      </c>
      <c r="E26" s="21">
        <f t="shared" si="0"/>
        <v>4</v>
      </c>
      <c r="F26" s="31"/>
      <c r="G26" s="30" t="str">
        <f t="shared" si="1"/>
        <v/>
      </c>
      <c r="H26" s="21"/>
      <c r="I26" s="30"/>
      <c r="J26" s="93">
        <v>65</v>
      </c>
      <c r="K26" s="30">
        <f>IFERROR(VLOOKUP(J26,points,2,FALSE),"")*2</f>
        <v>4</v>
      </c>
      <c r="L26" s="34"/>
      <c r="M26" s="30"/>
    </row>
    <row r="27" spans="2:13">
      <c r="B27" s="20">
        <v>16</v>
      </c>
      <c r="C27" s="41" t="s">
        <v>577</v>
      </c>
      <c r="D27" s="22" t="s">
        <v>587</v>
      </c>
      <c r="E27" s="21">
        <f t="shared" si="0"/>
        <v>4</v>
      </c>
      <c r="F27" s="31"/>
      <c r="G27" s="30" t="str">
        <f t="shared" si="1"/>
        <v/>
      </c>
      <c r="H27" s="21"/>
      <c r="I27" s="30"/>
      <c r="J27" s="93">
        <v>65</v>
      </c>
      <c r="K27" s="30">
        <f>IFERROR(VLOOKUP(J27,points,2,FALSE),"")*2</f>
        <v>4</v>
      </c>
      <c r="L27" s="34"/>
      <c r="M27" s="30"/>
    </row>
    <row r="28" spans="2:13">
      <c r="B28" s="20">
        <v>18</v>
      </c>
      <c r="C28" s="38" t="s">
        <v>861</v>
      </c>
      <c r="D28" s="65" t="s">
        <v>862</v>
      </c>
      <c r="E28" s="21">
        <f t="shared" si="0"/>
        <v>0</v>
      </c>
      <c r="F28" s="31"/>
      <c r="G28" s="30"/>
      <c r="H28" s="21"/>
      <c r="I28" s="30"/>
      <c r="J28" s="93"/>
      <c r="K28" s="30"/>
      <c r="L28" s="34"/>
      <c r="M28" s="30"/>
    </row>
    <row r="29" spans="2:13">
      <c r="B29" s="20">
        <v>19</v>
      </c>
      <c r="C29" s="38" t="s">
        <v>865</v>
      </c>
      <c r="D29" s="65" t="s">
        <v>866</v>
      </c>
      <c r="E29" s="21">
        <f t="shared" si="0"/>
        <v>0</v>
      </c>
      <c r="F29" s="31"/>
      <c r="G29" s="30"/>
      <c r="H29" s="21"/>
      <c r="I29" s="30"/>
      <c r="J29" s="93"/>
      <c r="K29" s="30"/>
      <c r="L29" s="34"/>
      <c r="M29" s="30"/>
    </row>
    <row r="30" spans="2:13">
      <c r="B30" s="20">
        <v>20</v>
      </c>
      <c r="C30" s="38" t="s">
        <v>851</v>
      </c>
      <c r="D30" s="65" t="s">
        <v>852</v>
      </c>
      <c r="E30" s="21">
        <f t="shared" si="0"/>
        <v>0</v>
      </c>
      <c r="F30" s="31"/>
      <c r="G30" s="30"/>
      <c r="H30" s="21"/>
      <c r="I30" s="30"/>
      <c r="J30" s="21"/>
      <c r="K30" s="30"/>
      <c r="L30" s="21"/>
      <c r="M30" s="30"/>
    </row>
    <row r="31" spans="2:13">
      <c r="B31" s="20">
        <v>21</v>
      </c>
      <c r="C31" s="38" t="s">
        <v>859</v>
      </c>
      <c r="D31" s="65" t="s">
        <v>860</v>
      </c>
      <c r="E31" s="21">
        <f t="shared" si="0"/>
        <v>0</v>
      </c>
      <c r="F31" s="31"/>
      <c r="G31" s="30"/>
      <c r="H31" s="21"/>
      <c r="I31" s="30"/>
      <c r="J31" s="21"/>
      <c r="K31" s="30"/>
      <c r="L31" s="21"/>
      <c r="M31" s="30"/>
    </row>
    <row r="32" spans="2:13">
      <c r="B32" s="20">
        <v>22</v>
      </c>
      <c r="C32" s="38" t="s">
        <v>863</v>
      </c>
      <c r="D32" s="65" t="s">
        <v>864</v>
      </c>
      <c r="E32" s="21">
        <f t="shared" si="0"/>
        <v>0</v>
      </c>
      <c r="F32" s="31"/>
      <c r="G32" s="30"/>
      <c r="H32" s="21"/>
      <c r="I32" s="30"/>
      <c r="J32" s="21"/>
      <c r="K32" s="30"/>
      <c r="L32" s="21"/>
      <c r="M32" s="30"/>
    </row>
    <row r="33" spans="2:14">
      <c r="B33" s="20">
        <v>23</v>
      </c>
      <c r="C33" s="38" t="s">
        <v>867</v>
      </c>
      <c r="D33" s="65" t="s">
        <v>868</v>
      </c>
      <c r="E33" s="21">
        <f t="shared" si="0"/>
        <v>0</v>
      </c>
      <c r="F33" s="31"/>
      <c r="G33" s="30"/>
      <c r="H33" s="21"/>
      <c r="I33" s="30"/>
      <c r="J33" s="21"/>
      <c r="K33" s="30"/>
      <c r="L33" s="21"/>
      <c r="M33" s="30"/>
    </row>
    <row r="34" spans="2:14">
      <c r="B34" s="20">
        <v>24</v>
      </c>
      <c r="C34" s="41" t="s">
        <v>694</v>
      </c>
      <c r="D34" s="22" t="s">
        <v>634</v>
      </c>
      <c r="E34" s="21">
        <f t="shared" si="0"/>
        <v>0</v>
      </c>
      <c r="F34" s="31"/>
      <c r="G34" s="30"/>
      <c r="H34" s="21"/>
      <c r="I34" s="30"/>
      <c r="J34" s="21"/>
      <c r="K34" s="30"/>
      <c r="L34" s="21"/>
      <c r="M34" s="30"/>
    </row>
    <row r="35" spans="2:14">
      <c r="B35" s="20">
        <v>25</v>
      </c>
      <c r="C35" s="38" t="s">
        <v>869</v>
      </c>
      <c r="D35" s="65" t="s">
        <v>854</v>
      </c>
      <c r="E35" s="21">
        <f t="shared" si="0"/>
        <v>0</v>
      </c>
      <c r="F35" s="31"/>
      <c r="G35" s="30"/>
      <c r="H35" s="21"/>
      <c r="I35" s="30"/>
      <c r="J35" s="21"/>
      <c r="K35" s="30"/>
      <c r="L35" s="21"/>
      <c r="M35" s="30"/>
    </row>
    <row r="36" spans="2:14">
      <c r="B36" s="20">
        <v>26</v>
      </c>
      <c r="C36" s="38" t="s">
        <v>853</v>
      </c>
      <c r="D36" s="65" t="s">
        <v>854</v>
      </c>
      <c r="E36" s="21">
        <f t="shared" si="0"/>
        <v>0</v>
      </c>
      <c r="F36" s="21"/>
      <c r="G36" s="21"/>
      <c r="H36" s="21"/>
      <c r="I36" s="21"/>
      <c r="J36" s="21"/>
      <c r="K36" s="21"/>
      <c r="L36" s="34"/>
      <c r="M36" s="34"/>
    </row>
    <row r="37" spans="2:14">
      <c r="B37" s="20">
        <v>27</v>
      </c>
      <c r="C37" s="38" t="s">
        <v>855</v>
      </c>
      <c r="D37" s="65" t="s">
        <v>856</v>
      </c>
      <c r="E37" s="21">
        <f t="shared" si="0"/>
        <v>0</v>
      </c>
      <c r="F37" s="31"/>
      <c r="G37" s="30"/>
      <c r="H37" s="21"/>
      <c r="I37" s="30"/>
      <c r="J37" s="21"/>
      <c r="K37" s="30"/>
      <c r="L37" s="21"/>
      <c r="M37" s="30"/>
    </row>
    <row r="38" spans="2:14">
      <c r="B38" s="20">
        <v>28</v>
      </c>
      <c r="C38" s="38" t="s">
        <v>870</v>
      </c>
      <c r="D38" s="65" t="s">
        <v>871</v>
      </c>
      <c r="E38" s="21">
        <f t="shared" si="0"/>
        <v>0</v>
      </c>
      <c r="F38" s="31"/>
      <c r="G38" s="30"/>
      <c r="H38" s="21"/>
      <c r="I38" s="30"/>
      <c r="J38" s="21"/>
      <c r="K38" s="30"/>
      <c r="L38" s="21"/>
      <c r="M38" s="30"/>
    </row>
    <row r="39" spans="2:14">
      <c r="B39" s="20">
        <v>29</v>
      </c>
      <c r="C39" s="38" t="s">
        <v>857</v>
      </c>
      <c r="D39" s="65" t="s">
        <v>858</v>
      </c>
      <c r="E39" s="21">
        <f t="shared" si="0"/>
        <v>0</v>
      </c>
      <c r="F39" s="31"/>
      <c r="G39" s="30"/>
      <c r="H39" s="21"/>
      <c r="I39" s="30"/>
      <c r="J39" s="21"/>
      <c r="K39" s="30"/>
      <c r="L39" s="21"/>
      <c r="M39" s="30"/>
    </row>
    <row r="40" spans="2:14">
      <c r="B40" s="94"/>
      <c r="C40" s="80"/>
      <c r="D40" s="86"/>
      <c r="E40" s="15"/>
      <c r="F40" s="32"/>
      <c r="L40" s="15"/>
      <c r="M40" s="15"/>
    </row>
    <row r="41" spans="2:14">
      <c r="B41" s="94"/>
      <c r="C41" s="80"/>
      <c r="D41" s="86"/>
      <c r="E41" s="15"/>
      <c r="F41" s="32"/>
      <c r="L41" s="15"/>
      <c r="M41" s="15"/>
    </row>
    <row r="42" spans="2:14">
      <c r="B42" s="24" t="s">
        <v>41</v>
      </c>
      <c r="C42" s="15"/>
      <c r="J42" s="14"/>
      <c r="K42" s="14"/>
      <c r="N42" s="35"/>
    </row>
    <row r="43" spans="2:14">
      <c r="B43" s="26" t="s">
        <v>43</v>
      </c>
      <c r="C43" s="14" t="s">
        <v>44</v>
      </c>
      <c r="J43" s="14"/>
      <c r="K43" s="14"/>
      <c r="N43" s="35"/>
    </row>
    <row r="44" spans="2:14">
      <c r="B44" s="27" t="s">
        <v>43</v>
      </c>
      <c r="C44" s="14" t="s">
        <v>45</v>
      </c>
      <c r="J44" s="14"/>
      <c r="K44" s="14"/>
      <c r="N44" s="35"/>
    </row>
    <row r="45" spans="2:14">
      <c r="B45" s="28" t="s">
        <v>43</v>
      </c>
      <c r="C45" s="14" t="s">
        <v>46</v>
      </c>
      <c r="J45" s="14"/>
      <c r="K45" s="14"/>
      <c r="N45" s="35"/>
    </row>
    <row r="46" spans="2:14">
      <c r="J46" s="14"/>
      <c r="K46" s="14"/>
      <c r="N46" s="35"/>
    </row>
    <row r="47" spans="2:14">
      <c r="J47" s="14"/>
      <c r="K47" s="14"/>
      <c r="N47" s="35"/>
    </row>
    <row r="48" spans="2:14">
      <c r="C48" s="35"/>
      <c r="D48" s="35"/>
      <c r="J48" s="14"/>
      <c r="K48" s="14"/>
      <c r="N48" s="35"/>
    </row>
    <row r="49" spans="3:14">
      <c r="C49" s="35"/>
      <c r="D49" s="35"/>
      <c r="J49" s="14"/>
      <c r="K49" s="14"/>
      <c r="N49" s="35"/>
    </row>
    <row r="50" spans="3:14">
      <c r="C50" s="35"/>
      <c r="D50" s="35"/>
      <c r="J50" s="14"/>
      <c r="K50" s="14"/>
      <c r="N50" s="35"/>
    </row>
    <row r="51" spans="3:14">
      <c r="C51" s="35"/>
      <c r="D51" s="35"/>
      <c r="J51" s="14"/>
      <c r="K51" s="14"/>
      <c r="N51" s="35"/>
    </row>
    <row r="52" spans="3:14">
      <c r="C52" s="35"/>
      <c r="D52" s="35"/>
      <c r="J52" s="14"/>
      <c r="K52" s="14"/>
      <c r="N52" s="35"/>
    </row>
    <row r="53" spans="3:14">
      <c r="C53" s="35"/>
      <c r="D53" s="35"/>
      <c r="J53" s="14"/>
      <c r="K53" s="14"/>
      <c r="N53" s="35"/>
    </row>
    <row r="54" spans="3:14">
      <c r="C54" s="35"/>
      <c r="D54" s="35"/>
      <c r="J54" s="14"/>
      <c r="K54" s="14"/>
      <c r="N54" s="35"/>
    </row>
    <row r="55" spans="3:14">
      <c r="C55" s="35"/>
      <c r="D55" s="35"/>
      <c r="J55" s="14"/>
      <c r="K55" s="14"/>
      <c r="N55" s="35"/>
    </row>
    <row r="56" spans="3:14">
      <c r="C56" s="35"/>
      <c r="D56" s="35"/>
      <c r="J56" s="14"/>
      <c r="K56" s="14"/>
      <c r="N56" s="35"/>
    </row>
    <row r="57" spans="3:14">
      <c r="C57" s="35"/>
      <c r="D57" s="35"/>
      <c r="J57" s="14"/>
      <c r="K57" s="14"/>
      <c r="N57" s="35"/>
    </row>
    <row r="58" spans="3:14">
      <c r="C58" s="35"/>
      <c r="D58" s="35"/>
      <c r="J58" s="14"/>
      <c r="K58" s="14"/>
      <c r="N58" s="35"/>
    </row>
    <row r="59" spans="3:14">
      <c r="C59" s="35"/>
      <c r="D59" s="35"/>
      <c r="J59" s="14"/>
      <c r="K59" s="14"/>
      <c r="N59" s="35"/>
    </row>
    <row r="60" spans="3:14">
      <c r="C60" s="35"/>
      <c r="D60" s="35"/>
      <c r="H60" s="15" t="s">
        <v>12</v>
      </c>
      <c r="J60" s="14"/>
      <c r="K60" s="14"/>
      <c r="N60" s="35"/>
    </row>
    <row r="61" spans="3:14">
      <c r="C61" s="35"/>
      <c r="D61" s="35"/>
      <c r="H61" s="15" t="s">
        <v>12</v>
      </c>
      <c r="J61" s="14"/>
      <c r="K61" s="14"/>
      <c r="N61" s="35"/>
    </row>
    <row r="62" spans="3:14">
      <c r="C62" s="35"/>
      <c r="D62" s="35"/>
      <c r="J62" s="14"/>
      <c r="K62" s="14"/>
      <c r="N62" s="35"/>
    </row>
    <row r="63" spans="3:14">
      <c r="C63" s="35"/>
      <c r="D63" s="35"/>
      <c r="J63" s="14"/>
      <c r="K63" s="14"/>
      <c r="N63" s="35"/>
    </row>
    <row r="64" spans="3:14">
      <c r="C64" s="35"/>
      <c r="D64" s="35"/>
      <c r="J64" s="14"/>
      <c r="K64" s="14"/>
      <c r="N64" s="35"/>
    </row>
    <row r="65" spans="3:14">
      <c r="C65" s="35"/>
      <c r="D65" s="35"/>
      <c r="J65" s="14" t="s">
        <v>12</v>
      </c>
      <c r="K65" s="14"/>
      <c r="N65" s="35"/>
    </row>
    <row r="66" spans="3:14">
      <c r="C66" s="35"/>
      <c r="D66" s="35"/>
      <c r="J66" s="14" t="s">
        <v>12</v>
      </c>
      <c r="K66" s="14"/>
      <c r="N66" s="35"/>
    </row>
    <row r="67" spans="3:14">
      <c r="C67" s="35"/>
      <c r="D67" s="35"/>
      <c r="J67" s="14" t="s">
        <v>12</v>
      </c>
      <c r="K67" s="14"/>
      <c r="N67" s="35"/>
    </row>
    <row r="68" spans="3:14">
      <c r="C68" s="35"/>
      <c r="D68" s="35"/>
      <c r="J68" s="14" t="s">
        <v>12</v>
      </c>
      <c r="K68" s="14"/>
      <c r="N68" s="35"/>
    </row>
    <row r="69" spans="3:14">
      <c r="C69" s="35"/>
      <c r="D69" s="35"/>
      <c r="J69" s="15" t="s">
        <v>12</v>
      </c>
      <c r="N69" s="35"/>
    </row>
    <row r="70" spans="3:14">
      <c r="C70" s="35"/>
      <c r="D70" s="35"/>
      <c r="N70" s="35"/>
    </row>
    <row r="71" spans="3:14">
      <c r="C71" s="35"/>
      <c r="D71" s="35"/>
      <c r="N71" s="35"/>
    </row>
    <row r="72" spans="3:14">
      <c r="C72" s="35"/>
      <c r="D72" s="35"/>
      <c r="N72" s="35"/>
    </row>
    <row r="73" spans="3:14">
      <c r="C73" s="35"/>
      <c r="D73" s="35"/>
      <c r="N73" s="35"/>
    </row>
    <row r="74" spans="3:14">
      <c r="C74" s="35"/>
      <c r="D74" s="35"/>
      <c r="N74" s="35"/>
    </row>
    <row r="75" spans="3:14">
      <c r="C75" s="35"/>
      <c r="D75" s="35"/>
      <c r="N75" s="35"/>
    </row>
    <row r="76" spans="3:14">
      <c r="C76" s="35"/>
      <c r="D76" s="35"/>
      <c r="N76" s="35"/>
    </row>
    <row r="77" spans="3:14">
      <c r="C77" s="35"/>
      <c r="D77" s="35"/>
      <c r="N77" s="35"/>
    </row>
    <row r="78" spans="3:14">
      <c r="C78" s="35"/>
      <c r="D78" s="35"/>
      <c r="N78" s="35"/>
    </row>
    <row r="79" spans="3:14">
      <c r="C79" s="35"/>
      <c r="D79" s="35"/>
      <c r="N79" s="35"/>
    </row>
    <row r="80" spans="3:14">
      <c r="C80" s="35"/>
      <c r="D80" s="35"/>
      <c r="N80" s="35"/>
    </row>
    <row r="81" spans="3:14">
      <c r="C81" s="35"/>
      <c r="D81" s="35"/>
      <c r="N81" s="35"/>
    </row>
    <row r="82" spans="3:14">
      <c r="C82" s="35"/>
      <c r="D82" s="35"/>
      <c r="N82" s="35"/>
    </row>
    <row r="83" spans="3:14">
      <c r="C83" s="35"/>
      <c r="D83" s="35"/>
      <c r="N83" s="35"/>
    </row>
    <row r="84" spans="3:14">
      <c r="C84" s="35"/>
      <c r="D84" s="35"/>
      <c r="N84" s="35"/>
    </row>
    <row r="85" spans="3:14">
      <c r="C85" s="35"/>
      <c r="D85" s="35"/>
      <c r="N85" s="35"/>
    </row>
    <row r="86" spans="3:14">
      <c r="C86" s="35"/>
      <c r="D86" s="35"/>
      <c r="N86" s="35"/>
    </row>
    <row r="87" spans="3:14">
      <c r="C87" s="35"/>
      <c r="D87" s="35"/>
      <c r="N87" s="35"/>
    </row>
    <row r="88" spans="3:14">
      <c r="C88" s="35"/>
      <c r="D88" s="35"/>
      <c r="N88" s="35"/>
    </row>
    <row r="89" spans="3:14">
      <c r="C89" s="35"/>
      <c r="D89" s="35"/>
      <c r="N89" s="35"/>
    </row>
    <row r="90" spans="3:14">
      <c r="C90" s="35"/>
      <c r="D90" s="35"/>
      <c r="N90" s="35"/>
    </row>
    <row r="91" spans="3:14">
      <c r="C91" s="35"/>
      <c r="D91" s="35"/>
      <c r="N91" s="35"/>
    </row>
    <row r="92" spans="3:14">
      <c r="C92" s="35"/>
      <c r="D92" s="35"/>
      <c r="N92" s="35"/>
    </row>
    <row r="93" spans="3:14">
      <c r="C93" s="35"/>
      <c r="D93" s="35"/>
      <c r="N93" s="35"/>
    </row>
    <row r="94" spans="3:14">
      <c r="C94" s="35"/>
      <c r="D94" s="35"/>
      <c r="N94" s="35"/>
    </row>
    <row r="95" spans="3:14">
      <c r="C95" s="35"/>
      <c r="D95" s="35"/>
      <c r="N95" s="35"/>
    </row>
    <row r="96" spans="3:14">
      <c r="C96" s="35"/>
      <c r="D96" s="35"/>
      <c r="N96" s="35"/>
    </row>
    <row r="97" spans="3:14">
      <c r="C97" s="35"/>
      <c r="D97" s="35"/>
      <c r="N97" s="35"/>
    </row>
    <row r="98" spans="3:14">
      <c r="C98" s="35"/>
      <c r="D98" s="35"/>
      <c r="N98" s="35"/>
    </row>
    <row r="99" spans="3:14">
      <c r="C99" s="35"/>
      <c r="D99" s="35"/>
      <c r="N99" s="35"/>
    </row>
    <row r="100" spans="3:14">
      <c r="C100" s="35"/>
      <c r="D100" s="35"/>
      <c r="N100" s="35"/>
    </row>
    <row r="101" spans="3:14">
      <c r="C101" s="35"/>
      <c r="D101" s="35"/>
      <c r="N101" s="35"/>
    </row>
    <row r="102" spans="3:14">
      <c r="C102" s="35"/>
      <c r="D102" s="35"/>
      <c r="N102" s="35"/>
    </row>
    <row r="103" spans="3:14">
      <c r="C103" s="35"/>
      <c r="D103" s="35"/>
      <c r="N103" s="35"/>
    </row>
    <row r="104" spans="3:14">
      <c r="C104" s="35"/>
      <c r="D104" s="35"/>
      <c r="N104" s="35"/>
    </row>
    <row r="105" spans="3:14">
      <c r="C105" s="35"/>
      <c r="D105" s="35"/>
    </row>
    <row r="106" spans="3:14">
      <c r="C106" s="35"/>
      <c r="D106" s="35"/>
    </row>
    <row r="107" spans="3:14">
      <c r="C107" s="35"/>
      <c r="D107" s="35"/>
    </row>
    <row r="108" spans="3:14">
      <c r="C108" s="35"/>
      <c r="D108" s="35"/>
    </row>
    <row r="109" spans="3:14">
      <c r="C109" s="35"/>
      <c r="D109" s="35"/>
    </row>
    <row r="110" spans="3:14">
      <c r="C110" s="35"/>
      <c r="D110" s="35"/>
    </row>
    <row r="111" spans="3:14">
      <c r="C111" s="35"/>
      <c r="D111" s="35"/>
    </row>
    <row r="112" spans="3:1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  <row r="186" spans="3:4">
      <c r="C186" s="35"/>
      <c r="D186" s="35"/>
    </row>
    <row r="187" spans="3:4">
      <c r="C187" s="35"/>
      <c r="D187" s="35"/>
    </row>
    <row r="188" spans="3:4">
      <c r="C188" s="35"/>
      <c r="D188" s="35"/>
    </row>
    <row r="189" spans="3:4">
      <c r="C189" s="35"/>
      <c r="D189" s="35"/>
    </row>
    <row r="190" spans="3:4">
      <c r="C190" s="35"/>
      <c r="D190" s="35"/>
    </row>
    <row r="191" spans="3:4">
      <c r="C191" s="35"/>
      <c r="D191" s="35"/>
    </row>
    <row r="192" spans="3:4">
      <c r="C192" s="35"/>
      <c r="D192" s="35"/>
    </row>
    <row r="193" spans="3:4">
      <c r="C193" s="35"/>
      <c r="D193" s="35"/>
    </row>
    <row r="194" spans="3:4">
      <c r="C194" s="35"/>
      <c r="D194" s="35"/>
    </row>
    <row r="195" spans="3:4">
      <c r="C195" s="35"/>
      <c r="D195" s="35"/>
    </row>
    <row r="196" spans="3:4">
      <c r="C196" s="35"/>
      <c r="D196" s="35"/>
    </row>
  </sheetData>
  <sortState xmlns:xlrd2="http://schemas.microsoft.com/office/spreadsheetml/2017/richdata2" ref="C12:K34">
    <sortCondition descending="1" ref="E11:E34"/>
  </sortState>
  <mergeCells count="13">
    <mergeCell ref="G3:H3"/>
    <mergeCell ref="F8:G8"/>
    <mergeCell ref="F9:G9"/>
    <mergeCell ref="H9:I9"/>
    <mergeCell ref="J9:K9"/>
    <mergeCell ref="J8:K8"/>
    <mergeCell ref="H8:I8"/>
    <mergeCell ref="L8:M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Q102"/>
  <sheetViews>
    <sheetView topLeftCell="A4" workbookViewId="0">
      <pane xSplit="3" topLeftCell="D1" activePane="topRight" state="frozen"/>
      <selection pane="topRight" activeCell="K23" sqref="K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7.88671875" style="14" customWidth="1"/>
    <col min="4" max="4" width="15.88671875" style="14" customWidth="1"/>
    <col min="5" max="5" width="12.44140625" style="14" customWidth="1"/>
    <col min="6" max="9" width="7.88671875" style="15" customWidth="1"/>
    <col min="10" max="10" width="8.88671875" style="15"/>
    <col min="11" max="11" width="7.88671875" style="15" customWidth="1"/>
    <col min="12" max="12" width="9" style="15" customWidth="1"/>
    <col min="13" max="13" width="9.33203125" style="14" customWidth="1"/>
    <col min="14" max="14" width="52.33203125" style="14" customWidth="1"/>
    <col min="15" max="16384" width="8.88671875" style="14"/>
  </cols>
  <sheetData>
    <row r="3" spans="2:15">
      <c r="B3" s="16" t="s">
        <v>838</v>
      </c>
      <c r="G3" s="108"/>
      <c r="H3" s="108"/>
    </row>
    <row r="4" spans="2:15">
      <c r="B4" s="17" t="s">
        <v>844</v>
      </c>
      <c r="C4" s="16"/>
    </row>
    <row r="6" spans="2:15">
      <c r="C6" s="117"/>
      <c r="D6" s="117"/>
      <c r="E6" s="18"/>
      <c r="F6" s="18"/>
    </row>
    <row r="7" spans="2:15">
      <c r="B7" s="16" t="s">
        <v>478</v>
      </c>
    </row>
    <row r="8" spans="2:15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2:15" ht="15" customHeight="1">
      <c r="B9" s="113" t="s">
        <v>1</v>
      </c>
      <c r="C9" s="114" t="s">
        <v>2</v>
      </c>
      <c r="D9" s="114" t="s">
        <v>3</v>
      </c>
      <c r="E9" s="118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</row>
    <row r="10" spans="2:15">
      <c r="B10" s="113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57" t="s">
        <v>387</v>
      </c>
      <c r="D11" s="21" t="s">
        <v>436</v>
      </c>
      <c r="E11" s="74">
        <f t="shared" ref="E11:E44" si="0">SUM(G11,I11,K11,M11)</f>
        <v>321.75</v>
      </c>
      <c r="F11" s="21">
        <v>1</v>
      </c>
      <c r="G11" s="30">
        <f t="shared" ref="G11:G27" si="1">IFERROR(VLOOKUP(F11,points,3,FALSE),"")</f>
        <v>270</v>
      </c>
      <c r="H11" s="21">
        <v>10</v>
      </c>
      <c r="I11" s="30">
        <f t="shared" ref="I11:I21" si="2">IFERROR(VLOOKUP(H11,points,2,FALSE),"")</f>
        <v>19.5</v>
      </c>
      <c r="J11" s="21">
        <v>7</v>
      </c>
      <c r="K11" s="30">
        <f t="shared" ref="K11:K17" si="3">IFERROR(VLOOKUP(J11,points,2,FALSE),"")</f>
        <v>32.25</v>
      </c>
      <c r="L11" s="31"/>
      <c r="M11" s="30"/>
      <c r="N11" s="80"/>
    </row>
    <row r="12" spans="2:15">
      <c r="B12" s="36">
        <v>2</v>
      </c>
      <c r="C12" s="57" t="s">
        <v>388</v>
      </c>
      <c r="D12" s="31" t="s">
        <v>402</v>
      </c>
      <c r="E12" s="74">
        <f t="shared" si="0"/>
        <v>235.5</v>
      </c>
      <c r="F12" s="21">
        <v>2</v>
      </c>
      <c r="G12" s="30">
        <f t="shared" si="1"/>
        <v>180</v>
      </c>
      <c r="H12" s="90">
        <v>6</v>
      </c>
      <c r="I12" s="30">
        <f t="shared" si="2"/>
        <v>36</v>
      </c>
      <c r="J12" s="31">
        <v>10</v>
      </c>
      <c r="K12" s="30">
        <f t="shared" si="3"/>
        <v>19.5</v>
      </c>
      <c r="L12" s="21"/>
      <c r="M12" s="30"/>
      <c r="N12" s="80"/>
      <c r="O12" s="35"/>
    </row>
    <row r="13" spans="2:15">
      <c r="B13" s="36">
        <v>3</v>
      </c>
      <c r="C13" s="57" t="s">
        <v>389</v>
      </c>
      <c r="D13" s="31" t="s">
        <v>407</v>
      </c>
      <c r="E13" s="74">
        <f t="shared" si="0"/>
        <v>154.5</v>
      </c>
      <c r="F13" s="21">
        <v>3</v>
      </c>
      <c r="G13" s="30">
        <f t="shared" si="1"/>
        <v>135</v>
      </c>
      <c r="H13" s="21">
        <v>23</v>
      </c>
      <c r="I13" s="30">
        <f t="shared" si="2"/>
        <v>8.25</v>
      </c>
      <c r="J13" s="31">
        <v>17</v>
      </c>
      <c r="K13" s="30">
        <f t="shared" si="3"/>
        <v>11.25</v>
      </c>
      <c r="L13" s="21"/>
      <c r="M13" s="30"/>
      <c r="N13" s="80"/>
      <c r="O13" s="35"/>
    </row>
    <row r="14" spans="2:15">
      <c r="B14" s="36">
        <v>4</v>
      </c>
      <c r="C14" s="57" t="s">
        <v>408</v>
      </c>
      <c r="D14" s="31" t="s">
        <v>409</v>
      </c>
      <c r="E14" s="74">
        <f t="shared" si="0"/>
        <v>115.75</v>
      </c>
      <c r="F14" s="21">
        <v>4</v>
      </c>
      <c r="G14" s="30">
        <f t="shared" si="1"/>
        <v>100.5</v>
      </c>
      <c r="H14" s="31">
        <v>49</v>
      </c>
      <c r="I14" s="30">
        <f t="shared" si="2"/>
        <v>4</v>
      </c>
      <c r="J14" s="31">
        <v>17</v>
      </c>
      <c r="K14" s="30">
        <f t="shared" si="3"/>
        <v>11.25</v>
      </c>
      <c r="L14" s="21"/>
      <c r="M14" s="30"/>
      <c r="N14" s="80"/>
      <c r="O14" s="35"/>
    </row>
    <row r="15" spans="2:15">
      <c r="B15" s="36">
        <v>5</v>
      </c>
      <c r="C15" s="57" t="s">
        <v>404</v>
      </c>
      <c r="D15" s="31" t="s">
        <v>405</v>
      </c>
      <c r="E15" s="21">
        <f t="shared" si="0"/>
        <v>103.5</v>
      </c>
      <c r="F15" s="21">
        <v>5</v>
      </c>
      <c r="G15" s="30">
        <f t="shared" si="1"/>
        <v>81</v>
      </c>
      <c r="H15" s="31">
        <v>32</v>
      </c>
      <c r="I15" s="30">
        <f t="shared" si="2"/>
        <v>6</v>
      </c>
      <c r="J15" s="31">
        <v>14</v>
      </c>
      <c r="K15" s="30">
        <f t="shared" si="3"/>
        <v>16.5</v>
      </c>
      <c r="L15" s="21"/>
      <c r="M15" s="30"/>
      <c r="N15" s="80"/>
      <c r="O15" s="35"/>
    </row>
    <row r="16" spans="2:15">
      <c r="B16" s="36">
        <v>6</v>
      </c>
      <c r="C16" s="57" t="s">
        <v>386</v>
      </c>
      <c r="D16" s="31" t="s">
        <v>406</v>
      </c>
      <c r="E16" s="21">
        <f t="shared" si="0"/>
        <v>95</v>
      </c>
      <c r="F16" s="21">
        <v>6</v>
      </c>
      <c r="G16" s="30">
        <f t="shared" si="1"/>
        <v>72</v>
      </c>
      <c r="H16" s="31">
        <v>27</v>
      </c>
      <c r="I16" s="30">
        <f t="shared" si="2"/>
        <v>7.25</v>
      </c>
      <c r="J16" s="31">
        <v>15</v>
      </c>
      <c r="K16" s="30">
        <f t="shared" si="3"/>
        <v>15.75</v>
      </c>
      <c r="L16" s="21"/>
      <c r="M16" s="30"/>
      <c r="N16" s="80"/>
      <c r="O16" s="35"/>
    </row>
    <row r="17" spans="1:17">
      <c r="B17" s="36">
        <v>7</v>
      </c>
      <c r="C17" s="57" t="s">
        <v>434</v>
      </c>
      <c r="D17" s="21" t="s">
        <v>435</v>
      </c>
      <c r="E17" s="21">
        <f t="shared" si="0"/>
        <v>79.75</v>
      </c>
      <c r="F17" s="21">
        <v>7</v>
      </c>
      <c r="G17" s="30">
        <f t="shared" si="1"/>
        <v>64.5</v>
      </c>
      <c r="H17" s="21">
        <v>49</v>
      </c>
      <c r="I17" s="30">
        <f t="shared" si="2"/>
        <v>4</v>
      </c>
      <c r="J17" s="31">
        <v>17</v>
      </c>
      <c r="K17" s="30">
        <f t="shared" si="3"/>
        <v>11.25</v>
      </c>
      <c r="L17" s="21"/>
      <c r="M17" s="30"/>
      <c r="N17" s="80"/>
      <c r="O17" s="35"/>
    </row>
    <row r="18" spans="1:17" customFormat="1">
      <c r="A18" s="14"/>
      <c r="B18" s="36">
        <v>8</v>
      </c>
      <c r="C18" s="57" t="s">
        <v>390</v>
      </c>
      <c r="D18" s="21" t="s">
        <v>443</v>
      </c>
      <c r="E18" s="21">
        <f t="shared" si="0"/>
        <v>66</v>
      </c>
      <c r="F18" s="21">
        <v>8</v>
      </c>
      <c r="G18" s="30">
        <f t="shared" si="1"/>
        <v>54</v>
      </c>
      <c r="H18" s="21">
        <v>45</v>
      </c>
      <c r="I18" s="30">
        <f t="shared" si="2"/>
        <v>4</v>
      </c>
      <c r="J18" s="93">
        <v>33</v>
      </c>
      <c r="K18" s="30">
        <f>IFERROR(VLOOKUP(J18,points,2,FALSE),"")*2</f>
        <v>8</v>
      </c>
      <c r="L18" s="21"/>
      <c r="M18" s="30"/>
      <c r="N18" s="80"/>
    </row>
    <row r="19" spans="1:17">
      <c r="B19" s="36">
        <v>9</v>
      </c>
      <c r="C19" s="43" t="s">
        <v>463</v>
      </c>
      <c r="D19" s="48" t="s">
        <v>464</v>
      </c>
      <c r="E19" s="21">
        <f t="shared" si="0"/>
        <v>53</v>
      </c>
      <c r="F19" s="21">
        <v>9</v>
      </c>
      <c r="G19" s="30">
        <f t="shared" si="1"/>
        <v>45</v>
      </c>
      <c r="H19" s="21">
        <v>33</v>
      </c>
      <c r="I19" s="30">
        <f t="shared" si="2"/>
        <v>4</v>
      </c>
      <c r="J19" s="31">
        <v>33</v>
      </c>
      <c r="K19" s="30">
        <f>IFERROR(VLOOKUP(J19,points,2,FALSE),"")</f>
        <v>4</v>
      </c>
      <c r="L19" s="21"/>
      <c r="M19" s="30"/>
      <c r="N19" s="80"/>
      <c r="P19" s="35"/>
      <c r="Q19" s="35"/>
    </row>
    <row r="20" spans="1:17" customFormat="1">
      <c r="A20" s="14"/>
      <c r="B20" s="36">
        <v>10</v>
      </c>
      <c r="C20" s="41" t="s">
        <v>643</v>
      </c>
      <c r="D20" s="65" t="s">
        <v>644</v>
      </c>
      <c r="E20" s="21">
        <f t="shared" si="0"/>
        <v>44</v>
      </c>
      <c r="F20" s="21">
        <v>12</v>
      </c>
      <c r="G20" s="30">
        <f t="shared" si="1"/>
        <v>36</v>
      </c>
      <c r="H20" s="21">
        <v>49</v>
      </c>
      <c r="I20" s="30">
        <f t="shared" si="2"/>
        <v>4</v>
      </c>
      <c r="J20" s="31">
        <v>33</v>
      </c>
      <c r="K20" s="30">
        <f>IFERROR(VLOOKUP(J20,points,2,FALSE),"")</f>
        <v>4</v>
      </c>
      <c r="L20" s="21"/>
      <c r="M20" s="30"/>
      <c r="N20" s="80"/>
    </row>
    <row r="21" spans="1:17" customFormat="1">
      <c r="A21" s="14"/>
      <c r="B21" s="36">
        <v>11</v>
      </c>
      <c r="C21" s="57" t="s">
        <v>392</v>
      </c>
      <c r="D21" s="21" t="s">
        <v>222</v>
      </c>
      <c r="E21" s="21">
        <f t="shared" si="0"/>
        <v>39.5</v>
      </c>
      <c r="F21" s="21">
        <v>11</v>
      </c>
      <c r="G21" s="30">
        <f t="shared" si="1"/>
        <v>37.5</v>
      </c>
      <c r="H21" s="21">
        <v>69</v>
      </c>
      <c r="I21" s="30">
        <f t="shared" si="2"/>
        <v>2</v>
      </c>
      <c r="J21" s="31"/>
      <c r="K21" s="30"/>
      <c r="L21" s="31"/>
      <c r="M21" s="30"/>
      <c r="N21" s="80"/>
    </row>
    <row r="22" spans="1:17">
      <c r="B22" s="36">
        <v>12</v>
      </c>
      <c r="C22" s="43" t="s">
        <v>428</v>
      </c>
      <c r="D22" s="44" t="s">
        <v>429</v>
      </c>
      <c r="E22" s="74">
        <f t="shared" si="0"/>
        <v>39</v>
      </c>
      <c r="F22" s="21">
        <v>10</v>
      </c>
      <c r="G22" s="30">
        <f t="shared" si="1"/>
        <v>39</v>
      </c>
      <c r="H22" s="31"/>
      <c r="I22" s="30"/>
      <c r="J22" s="21"/>
      <c r="K22" s="30"/>
      <c r="L22" s="31"/>
      <c r="M22" s="30"/>
      <c r="N22" s="80"/>
      <c r="O22" s="35"/>
    </row>
    <row r="23" spans="1:17">
      <c r="B23" s="36">
        <v>13</v>
      </c>
      <c r="C23" s="41" t="s">
        <v>747</v>
      </c>
      <c r="D23" s="22" t="s">
        <v>748</v>
      </c>
      <c r="E23" s="74">
        <f t="shared" si="0"/>
        <v>39</v>
      </c>
      <c r="F23" s="21">
        <v>14</v>
      </c>
      <c r="G23" s="30">
        <f t="shared" si="1"/>
        <v>33</v>
      </c>
      <c r="H23" s="21">
        <v>73</v>
      </c>
      <c r="I23" s="30">
        <f>IFERROR(VLOOKUP(H23,points,2,FALSE),"")</f>
        <v>2</v>
      </c>
      <c r="J23" s="21">
        <v>33</v>
      </c>
      <c r="K23" s="30">
        <f>IFERROR(VLOOKUP(J23,points,2,FALSE),"")</f>
        <v>4</v>
      </c>
      <c r="L23" s="21"/>
      <c r="M23" s="30"/>
      <c r="N23" s="80"/>
      <c r="O23" s="35"/>
    </row>
    <row r="24" spans="1:17">
      <c r="B24" s="36">
        <v>14</v>
      </c>
      <c r="C24" s="41" t="s">
        <v>680</v>
      </c>
      <c r="D24" s="65" t="s">
        <v>681</v>
      </c>
      <c r="E24" s="74">
        <f t="shared" si="0"/>
        <v>34.5</v>
      </c>
      <c r="F24" s="21">
        <v>13</v>
      </c>
      <c r="G24" s="30">
        <f t="shared" si="1"/>
        <v>34.5</v>
      </c>
      <c r="H24" s="31"/>
      <c r="I24" s="30"/>
      <c r="J24" s="21"/>
      <c r="K24" s="30"/>
      <c r="L24" s="31"/>
      <c r="M24" s="30"/>
      <c r="N24" s="80"/>
      <c r="O24" s="35"/>
    </row>
    <row r="25" spans="1:17">
      <c r="B25" s="36">
        <v>15</v>
      </c>
      <c r="C25" s="41" t="s">
        <v>651</v>
      </c>
      <c r="D25" s="65" t="s">
        <v>652</v>
      </c>
      <c r="E25" s="21">
        <f t="shared" si="0"/>
        <v>31.5</v>
      </c>
      <c r="F25" s="21">
        <v>15</v>
      </c>
      <c r="G25" s="30">
        <f t="shared" si="1"/>
        <v>31.5</v>
      </c>
      <c r="H25" s="31"/>
      <c r="I25" s="30"/>
      <c r="J25" s="21"/>
      <c r="K25" s="30"/>
      <c r="L25" s="31"/>
      <c r="M25" s="30"/>
      <c r="N25" s="80"/>
    </row>
    <row r="26" spans="1:17">
      <c r="B26" s="36">
        <v>16</v>
      </c>
      <c r="C26" s="41" t="s">
        <v>655</v>
      </c>
      <c r="D26" s="65" t="s">
        <v>656</v>
      </c>
      <c r="E26" s="21">
        <f t="shared" si="0"/>
        <v>28.5</v>
      </c>
      <c r="F26" s="21">
        <v>16</v>
      </c>
      <c r="G26" s="30">
        <f t="shared" si="1"/>
        <v>28.5</v>
      </c>
      <c r="H26" s="31"/>
      <c r="I26" s="30"/>
      <c r="J26" s="21"/>
      <c r="K26" s="30"/>
      <c r="L26" s="31"/>
      <c r="M26" s="30"/>
    </row>
    <row r="27" spans="1:17" customFormat="1">
      <c r="A27" s="14"/>
      <c r="B27" s="36">
        <v>17</v>
      </c>
      <c r="C27" s="41" t="s">
        <v>826</v>
      </c>
      <c r="D27" s="22" t="s">
        <v>229</v>
      </c>
      <c r="E27" s="21">
        <f t="shared" si="0"/>
        <v>22.5</v>
      </c>
      <c r="F27" s="21">
        <v>17</v>
      </c>
      <c r="G27" s="30">
        <f t="shared" si="1"/>
        <v>22.5</v>
      </c>
      <c r="H27" s="31"/>
      <c r="I27" s="30"/>
      <c r="J27" s="21"/>
      <c r="K27" s="30"/>
      <c r="L27" s="31"/>
      <c r="M27" s="30"/>
      <c r="N27" s="80"/>
    </row>
    <row r="28" spans="1:17" customFormat="1">
      <c r="A28" s="14"/>
      <c r="B28" s="36">
        <v>18</v>
      </c>
      <c r="C28" s="57" t="s">
        <v>451</v>
      </c>
      <c r="D28" s="21" t="s">
        <v>452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</row>
    <row r="29" spans="1:17">
      <c r="B29" s="36">
        <v>19</v>
      </c>
      <c r="C29" s="43" t="s">
        <v>461</v>
      </c>
      <c r="D29" s="48" t="s">
        <v>462</v>
      </c>
      <c r="E29" s="21">
        <f t="shared" si="0"/>
        <v>0</v>
      </c>
      <c r="F29" s="21"/>
      <c r="G29" s="30"/>
      <c r="H29" s="21"/>
      <c r="I29" s="30"/>
      <c r="J29" s="31"/>
      <c r="K29" s="30"/>
      <c r="L29" s="31"/>
      <c r="M29" s="30"/>
    </row>
    <row r="30" spans="1:17">
      <c r="B30" s="36">
        <v>20</v>
      </c>
      <c r="C30" s="57" t="s">
        <v>449</v>
      </c>
      <c r="D30" s="21" t="s">
        <v>450</v>
      </c>
      <c r="E30" s="21">
        <f t="shared" si="0"/>
        <v>0</v>
      </c>
      <c r="F30" s="21"/>
      <c r="G30" s="30"/>
      <c r="H30" s="21"/>
      <c r="I30" s="30"/>
      <c r="J30" s="31"/>
      <c r="K30" s="30"/>
      <c r="L30" s="31"/>
      <c r="M30" s="30"/>
    </row>
    <row r="31" spans="1:17">
      <c r="B31" s="36">
        <v>21</v>
      </c>
      <c r="C31" s="57" t="s">
        <v>457</v>
      </c>
      <c r="D31" s="21" t="s">
        <v>458</v>
      </c>
      <c r="E31" s="21">
        <f t="shared" si="0"/>
        <v>0</v>
      </c>
      <c r="F31" s="21"/>
      <c r="G31" s="30"/>
      <c r="H31" s="21"/>
      <c r="I31" s="30"/>
      <c r="J31" s="31"/>
      <c r="K31" s="30"/>
      <c r="L31" s="31"/>
      <c r="M31" s="30"/>
    </row>
    <row r="32" spans="1:17">
      <c r="B32" s="36">
        <v>22</v>
      </c>
      <c r="C32" s="57" t="s">
        <v>453</v>
      </c>
      <c r="D32" s="83">
        <v>40078</v>
      </c>
      <c r="E32" s="21">
        <f t="shared" si="0"/>
        <v>0</v>
      </c>
      <c r="F32" s="21"/>
      <c r="G32" s="30"/>
      <c r="H32" s="31"/>
      <c r="I32" s="30"/>
      <c r="J32" s="31"/>
      <c r="K32" s="30"/>
      <c r="L32" s="31"/>
      <c r="M32" s="30"/>
      <c r="N32" s="35"/>
      <c r="O32" s="35"/>
    </row>
    <row r="33" spans="1:15">
      <c r="B33" s="36">
        <v>23</v>
      </c>
      <c r="C33" s="57" t="s">
        <v>459</v>
      </c>
      <c r="D33" s="21" t="s">
        <v>460</v>
      </c>
      <c r="E33" s="21">
        <f t="shared" si="0"/>
        <v>0</v>
      </c>
      <c r="F33" s="21"/>
      <c r="G33" s="30"/>
      <c r="H33" s="31" t="s">
        <v>12</v>
      </c>
      <c r="I33" s="30"/>
      <c r="J33" s="31"/>
      <c r="K33" s="30" t="str">
        <f>IFERROR(VLOOKUP(J33,points,2,FALSE),"")</f>
        <v/>
      </c>
      <c r="L33" s="31"/>
      <c r="M33" s="30" t="str">
        <f>IFERROR(VLOOKUP(L33,points,2,FALSE),"")</f>
        <v/>
      </c>
    </row>
    <row r="34" spans="1:15">
      <c r="B34" s="36">
        <v>24</v>
      </c>
      <c r="C34" s="57" t="s">
        <v>423</v>
      </c>
      <c r="D34" s="52">
        <v>40205</v>
      </c>
      <c r="E34" s="21">
        <f t="shared" si="0"/>
        <v>0</v>
      </c>
      <c r="F34" s="21"/>
      <c r="G34" s="30"/>
      <c r="H34" s="31" t="s">
        <v>12</v>
      </c>
      <c r="I34" s="30"/>
      <c r="J34" s="21"/>
      <c r="K34" s="30" t="str">
        <f>IFERROR(VLOOKUP(J34,points,2,FALSE),"")</f>
        <v/>
      </c>
      <c r="L34" s="31"/>
      <c r="M34" s="30"/>
    </row>
    <row r="35" spans="1:15">
      <c r="B35" s="36">
        <v>25</v>
      </c>
      <c r="C35" s="57" t="s">
        <v>417</v>
      </c>
      <c r="D35" s="52">
        <v>40211</v>
      </c>
      <c r="E35" s="21">
        <f t="shared" si="0"/>
        <v>0</v>
      </c>
      <c r="F35" s="21"/>
      <c r="G35" s="30"/>
      <c r="H35" s="31" t="s">
        <v>12</v>
      </c>
      <c r="I35" s="30"/>
      <c r="J35" s="21"/>
      <c r="K35" s="30"/>
      <c r="L35" s="31"/>
      <c r="M35" s="30"/>
    </row>
    <row r="36" spans="1:15" customFormat="1">
      <c r="A36" s="14"/>
      <c r="B36" s="36">
        <v>26</v>
      </c>
      <c r="C36" s="57" t="s">
        <v>419</v>
      </c>
      <c r="D36" s="31" t="s">
        <v>420</v>
      </c>
      <c r="E36" s="21">
        <f t="shared" si="0"/>
        <v>0</v>
      </c>
      <c r="F36" s="21"/>
      <c r="G36" s="30"/>
      <c r="H36" s="31" t="s">
        <v>12</v>
      </c>
      <c r="I36" s="30"/>
      <c r="J36" s="21"/>
      <c r="K36" s="30"/>
      <c r="L36" s="31"/>
      <c r="M36" s="30"/>
    </row>
    <row r="37" spans="1:15" customFormat="1">
      <c r="A37" s="14"/>
      <c r="B37" s="36">
        <v>27</v>
      </c>
      <c r="C37" s="57" t="s">
        <v>415</v>
      </c>
      <c r="D37" s="31" t="s">
        <v>416</v>
      </c>
      <c r="E37" s="21">
        <f t="shared" si="0"/>
        <v>0</v>
      </c>
      <c r="F37" s="21"/>
      <c r="G37" s="30"/>
      <c r="H37" s="31"/>
      <c r="I37" s="30"/>
      <c r="J37" s="31"/>
      <c r="K37" s="30"/>
      <c r="L37" s="31"/>
      <c r="M37" s="30"/>
    </row>
    <row r="38" spans="1:15" customFormat="1">
      <c r="A38" s="14"/>
      <c r="B38" s="36">
        <v>28</v>
      </c>
      <c r="C38" s="57" t="s">
        <v>572</v>
      </c>
      <c r="D38" s="66">
        <v>40291</v>
      </c>
      <c r="E38" s="21">
        <f t="shared" si="0"/>
        <v>0</v>
      </c>
      <c r="F38" s="21"/>
      <c r="G38" s="30"/>
      <c r="H38" s="31"/>
      <c r="I38" s="30"/>
      <c r="J38" s="21"/>
      <c r="K38" s="30"/>
      <c r="L38" s="31"/>
      <c r="M38" s="30"/>
    </row>
    <row r="39" spans="1:15" customFormat="1">
      <c r="A39" s="14"/>
      <c r="B39" s="36">
        <v>29</v>
      </c>
      <c r="C39" s="57" t="s">
        <v>418</v>
      </c>
      <c r="D39" s="52">
        <v>40338</v>
      </c>
      <c r="E39" s="21">
        <f t="shared" si="0"/>
        <v>0</v>
      </c>
      <c r="F39" s="21"/>
      <c r="G39" s="30"/>
      <c r="H39" s="31" t="s">
        <v>12</v>
      </c>
      <c r="I39" s="46"/>
      <c r="J39" s="21"/>
      <c r="K39" s="46"/>
      <c r="L39" s="31"/>
      <c r="M39" s="30"/>
    </row>
    <row r="40" spans="1:15" customFormat="1">
      <c r="A40" s="14"/>
      <c r="B40" s="36">
        <v>30</v>
      </c>
      <c r="C40" s="41" t="s">
        <v>424</v>
      </c>
      <c r="D40" s="22" t="s">
        <v>425</v>
      </c>
      <c r="E40" s="21">
        <f t="shared" si="0"/>
        <v>0</v>
      </c>
      <c r="F40" s="21"/>
      <c r="G40" s="30"/>
      <c r="H40" s="31" t="s">
        <v>12</v>
      </c>
      <c r="I40" s="30"/>
      <c r="J40" s="31"/>
      <c r="K40" s="30"/>
      <c r="L40" s="31"/>
      <c r="M40" s="30"/>
    </row>
    <row r="41" spans="1:15" customFormat="1">
      <c r="A41" s="14"/>
      <c r="B41" s="36">
        <v>31</v>
      </c>
      <c r="C41" s="57" t="s">
        <v>413</v>
      </c>
      <c r="D41" s="31" t="s">
        <v>414</v>
      </c>
      <c r="E41" s="21">
        <f t="shared" si="0"/>
        <v>0</v>
      </c>
      <c r="F41" s="21"/>
      <c r="G41" s="30"/>
      <c r="H41" s="31"/>
      <c r="I41" s="30"/>
      <c r="J41" s="21"/>
      <c r="K41" s="30"/>
      <c r="L41" s="31"/>
      <c r="M41" s="30"/>
    </row>
    <row r="42" spans="1:15" customFormat="1">
      <c r="A42" s="14"/>
      <c r="B42" s="36">
        <v>32</v>
      </c>
      <c r="C42" s="43" t="s">
        <v>426</v>
      </c>
      <c r="D42" s="44" t="s">
        <v>427</v>
      </c>
      <c r="E42" s="21">
        <f t="shared" si="0"/>
        <v>0</v>
      </c>
      <c r="F42" s="21"/>
      <c r="G42" s="30"/>
      <c r="H42" s="31"/>
      <c r="I42" s="30"/>
      <c r="J42" s="21"/>
      <c r="K42" s="30"/>
      <c r="L42" s="31"/>
      <c r="M42" s="30"/>
    </row>
    <row r="43" spans="1:15" customFormat="1">
      <c r="A43" s="14"/>
      <c r="B43" s="36">
        <v>33</v>
      </c>
      <c r="C43" s="57" t="s">
        <v>376</v>
      </c>
      <c r="D43" s="31" t="s">
        <v>410</v>
      </c>
      <c r="E43" s="21">
        <f t="shared" si="0"/>
        <v>0</v>
      </c>
      <c r="F43" s="21"/>
      <c r="G43" s="30"/>
      <c r="H43" s="21"/>
      <c r="I43" s="30"/>
      <c r="J43" s="21"/>
      <c r="K43" s="30"/>
      <c r="L43" s="31"/>
      <c r="M43" s="30"/>
    </row>
    <row r="44" spans="1:15" customFormat="1">
      <c r="A44" s="14"/>
      <c r="B44" s="36">
        <v>34</v>
      </c>
      <c r="C44" s="82" t="s">
        <v>649</v>
      </c>
      <c r="D44" s="65" t="s">
        <v>650</v>
      </c>
      <c r="E44" s="21">
        <f t="shared" si="0"/>
        <v>0</v>
      </c>
      <c r="F44" s="21"/>
      <c r="G44" s="30"/>
      <c r="H44" s="31"/>
      <c r="I44" s="30"/>
      <c r="J44" s="31"/>
      <c r="K44" s="30"/>
      <c r="L44" s="31"/>
      <c r="M44" s="30"/>
    </row>
    <row r="47" spans="1:15">
      <c r="B47" s="24" t="s">
        <v>41</v>
      </c>
      <c r="G47" s="32"/>
      <c r="H47" s="14"/>
      <c r="I47" s="14"/>
      <c r="J47" s="14"/>
      <c r="K47" s="14"/>
      <c r="L47" s="14"/>
      <c r="N47" s="35"/>
      <c r="O47" s="35"/>
    </row>
    <row r="48" spans="1:15">
      <c r="B48" s="25"/>
      <c r="C48" s="14" t="s">
        <v>512</v>
      </c>
      <c r="G48" s="32"/>
      <c r="H48" s="14"/>
      <c r="I48" s="14"/>
      <c r="J48" s="14"/>
      <c r="K48" s="14"/>
      <c r="L48" s="14"/>
      <c r="N48" s="35"/>
      <c r="O48" s="35"/>
    </row>
    <row r="49" spans="2:15">
      <c r="B49" s="26" t="s">
        <v>43</v>
      </c>
      <c r="C49" s="14" t="s">
        <v>117</v>
      </c>
      <c r="H49" s="14"/>
      <c r="I49" s="14"/>
      <c r="J49" s="14"/>
      <c r="K49" s="14"/>
      <c r="L49" s="14"/>
      <c r="N49" s="35"/>
      <c r="O49" s="35"/>
    </row>
    <row r="50" spans="2:15">
      <c r="B50" s="27" t="s">
        <v>43</v>
      </c>
      <c r="C50" s="14" t="s">
        <v>45</v>
      </c>
      <c r="H50" s="14"/>
      <c r="I50" s="14"/>
      <c r="J50" s="14"/>
      <c r="K50" s="14"/>
      <c r="L50" s="14"/>
      <c r="N50" s="35"/>
      <c r="O50" s="35"/>
    </row>
    <row r="51" spans="2:15">
      <c r="B51" s="28" t="s">
        <v>43</v>
      </c>
      <c r="C51" s="14" t="s">
        <v>46</v>
      </c>
      <c r="H51" s="14"/>
      <c r="I51" s="14"/>
      <c r="J51" s="14"/>
      <c r="K51" s="14"/>
      <c r="L51" s="14"/>
      <c r="N51" s="35"/>
      <c r="O51" s="35"/>
    </row>
    <row r="52" spans="2:15">
      <c r="H52" s="14"/>
      <c r="I52" s="14"/>
      <c r="J52" s="14"/>
      <c r="K52" s="14"/>
      <c r="L52" s="14"/>
      <c r="N52" s="35"/>
      <c r="O52" s="35"/>
    </row>
    <row r="53" spans="2:15">
      <c r="H53" s="14"/>
      <c r="I53" s="14"/>
      <c r="J53" s="14"/>
      <c r="K53" s="14"/>
      <c r="L53" s="14"/>
      <c r="N53" s="35"/>
      <c r="O53" s="35"/>
    </row>
    <row r="54" spans="2:15">
      <c r="H54" s="14"/>
      <c r="I54" s="14"/>
      <c r="J54" s="14"/>
      <c r="K54" s="14"/>
      <c r="L54" s="14"/>
      <c r="N54" s="35"/>
      <c r="O54" s="35"/>
    </row>
    <row r="55" spans="2:15">
      <c r="H55" s="14"/>
      <c r="I55" s="14"/>
      <c r="J55" s="14"/>
      <c r="K55" s="14"/>
      <c r="L55" s="14"/>
      <c r="N55" s="35"/>
      <c r="O55" s="35"/>
    </row>
    <row r="56" spans="2:15">
      <c r="H56" s="14"/>
      <c r="I56" s="14"/>
      <c r="J56" s="14"/>
      <c r="K56" s="14"/>
      <c r="L56" s="14"/>
      <c r="N56" s="35"/>
      <c r="O56" s="35"/>
    </row>
    <row r="57" spans="2:15">
      <c r="H57" s="14"/>
      <c r="I57" s="14"/>
      <c r="J57" s="14"/>
      <c r="K57" s="14"/>
      <c r="L57" s="14"/>
      <c r="N57" s="35"/>
      <c r="O57" s="35"/>
    </row>
    <row r="58" spans="2:15">
      <c r="H58" s="14"/>
      <c r="I58" s="14"/>
      <c r="J58" s="14"/>
      <c r="K58" s="14"/>
      <c r="L58" s="14"/>
      <c r="N58" s="35"/>
      <c r="O58" s="35"/>
    </row>
    <row r="59" spans="2:15">
      <c r="H59" s="14"/>
      <c r="I59" s="14"/>
      <c r="J59" s="14"/>
      <c r="K59" s="14"/>
      <c r="L59" s="14"/>
      <c r="N59" s="35"/>
      <c r="O59" s="35"/>
    </row>
    <row r="60" spans="2:15">
      <c r="H60" s="14"/>
      <c r="I60" s="14"/>
      <c r="J60" s="14"/>
      <c r="K60" s="14"/>
      <c r="L60" s="14"/>
      <c r="N60" s="35"/>
      <c r="O60" s="35"/>
    </row>
    <row r="61" spans="2:15">
      <c r="H61" s="14"/>
      <c r="I61" s="14"/>
      <c r="J61" s="14"/>
      <c r="K61" s="14"/>
      <c r="L61" s="14"/>
      <c r="N61" s="35"/>
      <c r="O61" s="35"/>
    </row>
    <row r="62" spans="2:15">
      <c r="H62" s="14"/>
      <c r="I62" s="14"/>
      <c r="J62" s="14"/>
      <c r="K62" s="14"/>
      <c r="L62" s="14"/>
      <c r="N62" s="35"/>
      <c r="O62" s="35"/>
    </row>
    <row r="63" spans="2:15">
      <c r="H63" s="14"/>
      <c r="I63" s="14"/>
      <c r="J63" s="14"/>
      <c r="K63" s="14"/>
      <c r="L63" s="14"/>
      <c r="N63" s="35"/>
      <c r="O63" s="35"/>
    </row>
    <row r="64" spans="2:15">
      <c r="H64" s="14"/>
      <c r="I64" s="14"/>
      <c r="J64" s="14"/>
      <c r="K64" s="14"/>
      <c r="L64" s="14"/>
      <c r="N64" s="35"/>
      <c r="O64" s="35"/>
    </row>
    <row r="65" spans="8:15">
      <c r="H65" s="14"/>
      <c r="I65" s="14"/>
      <c r="J65" s="14"/>
      <c r="K65" s="14"/>
      <c r="L65" s="14"/>
      <c r="N65" s="35"/>
      <c r="O65" s="35"/>
    </row>
    <row r="66" spans="8:15">
      <c r="H66" s="14"/>
      <c r="I66" s="14"/>
      <c r="J66" s="14"/>
      <c r="K66" s="14"/>
      <c r="L66" s="14"/>
      <c r="N66" s="35"/>
      <c r="O66" s="35"/>
    </row>
    <row r="67" spans="8:15">
      <c r="H67" s="14"/>
      <c r="I67" s="14"/>
      <c r="J67" s="14"/>
      <c r="K67" s="14"/>
      <c r="L67" s="14"/>
      <c r="N67" s="35"/>
      <c r="O67" s="35"/>
    </row>
    <row r="68" spans="8:15">
      <c r="H68" s="14"/>
      <c r="I68" s="14"/>
      <c r="J68" s="14"/>
      <c r="K68" s="14"/>
      <c r="L68" s="14"/>
      <c r="N68" s="35"/>
      <c r="O68" s="35"/>
    </row>
    <row r="69" spans="8:15">
      <c r="H69" s="14"/>
      <c r="I69" s="14"/>
      <c r="J69" s="14"/>
      <c r="K69" s="14"/>
      <c r="L69" s="14"/>
      <c r="N69" s="35"/>
      <c r="O69" s="35"/>
    </row>
    <row r="70" spans="8:15">
      <c r="H70" s="14"/>
      <c r="I70" s="14"/>
      <c r="J70" s="14"/>
      <c r="K70" s="14"/>
      <c r="L70" s="14"/>
      <c r="N70" s="35"/>
      <c r="O70" s="35"/>
    </row>
    <row r="71" spans="8:15">
      <c r="H71" s="14"/>
      <c r="I71" s="14"/>
      <c r="J71" s="14"/>
      <c r="K71" s="14"/>
      <c r="L71" s="14"/>
      <c r="N71" s="35"/>
      <c r="O71" s="35"/>
    </row>
    <row r="72" spans="8:15">
      <c r="H72" s="14"/>
      <c r="I72" s="14"/>
      <c r="J72" s="14"/>
      <c r="K72" s="14"/>
      <c r="L72" s="14"/>
      <c r="N72" s="35"/>
      <c r="O72" s="35"/>
    </row>
    <row r="73" spans="8:15">
      <c r="H73" s="14"/>
      <c r="I73" s="14"/>
      <c r="J73" s="14"/>
      <c r="K73" s="14"/>
      <c r="L73" s="14"/>
      <c r="N73" s="35"/>
      <c r="O73" s="35"/>
    </row>
    <row r="74" spans="8:15">
      <c r="H74" s="14"/>
      <c r="I74" s="14"/>
      <c r="J74" s="14"/>
      <c r="K74" s="14"/>
      <c r="L74" s="14"/>
      <c r="N74" s="35"/>
      <c r="O74" s="35"/>
    </row>
    <row r="75" spans="8:15">
      <c r="H75" s="14"/>
      <c r="I75" s="14"/>
      <c r="J75" s="14"/>
      <c r="K75" s="14"/>
      <c r="L75" s="14"/>
      <c r="N75" s="35"/>
      <c r="O75" s="35"/>
    </row>
    <row r="76" spans="8:15">
      <c r="H76" s="14"/>
      <c r="I76" s="14"/>
      <c r="J76" s="14"/>
      <c r="K76" s="14"/>
      <c r="L76" s="14"/>
      <c r="N76" s="35"/>
      <c r="O76" s="35"/>
    </row>
    <row r="77" spans="8:15">
      <c r="H77" s="14"/>
      <c r="I77" s="14"/>
      <c r="J77" s="14"/>
      <c r="K77" s="14"/>
      <c r="L77" s="14"/>
      <c r="N77" s="35"/>
      <c r="O77" s="35"/>
    </row>
    <row r="78" spans="8:15">
      <c r="H78" s="14"/>
      <c r="I78" s="14"/>
      <c r="J78" s="14"/>
      <c r="K78" s="14"/>
      <c r="L78" s="14"/>
      <c r="N78" s="35"/>
      <c r="O78" s="35"/>
    </row>
    <row r="79" spans="8:15">
      <c r="H79" s="14"/>
      <c r="I79" s="14"/>
      <c r="J79" s="14"/>
      <c r="K79" s="14"/>
      <c r="L79" s="14"/>
      <c r="N79" s="35"/>
      <c r="O79" s="35"/>
    </row>
    <row r="80" spans="8:15">
      <c r="H80" s="14"/>
      <c r="I80" s="14"/>
      <c r="J80" s="14"/>
      <c r="K80" s="14"/>
      <c r="L80" s="14"/>
      <c r="N80" s="35"/>
      <c r="O80" s="35"/>
    </row>
    <row r="81" spans="8:15">
      <c r="H81" s="14"/>
      <c r="I81" s="14"/>
      <c r="J81" s="14"/>
      <c r="K81" s="14"/>
      <c r="L81" s="14"/>
      <c r="N81" s="35"/>
      <c r="O81" s="35"/>
    </row>
    <row r="82" spans="8:15">
      <c r="H82" s="14"/>
      <c r="I82" s="14"/>
      <c r="J82" s="14"/>
      <c r="K82" s="14"/>
      <c r="L82" s="14"/>
      <c r="N82" s="35"/>
      <c r="O82" s="35"/>
    </row>
    <row r="83" spans="8:15">
      <c r="H83" s="14"/>
      <c r="I83" s="14"/>
      <c r="J83" s="14"/>
      <c r="K83" s="14"/>
      <c r="L83" s="14"/>
      <c r="N83" s="35"/>
      <c r="O83" s="35"/>
    </row>
    <row r="84" spans="8:15">
      <c r="H84" s="14"/>
      <c r="I84" s="14"/>
      <c r="J84" s="14"/>
      <c r="K84" s="14"/>
      <c r="L84" s="14"/>
      <c r="N84" s="35"/>
      <c r="O84" s="35"/>
    </row>
    <row r="85" spans="8:15">
      <c r="H85" s="14"/>
      <c r="I85" s="14"/>
      <c r="J85" s="14"/>
      <c r="K85" s="14"/>
      <c r="L85" s="14"/>
      <c r="N85" s="35"/>
      <c r="O85" s="35"/>
    </row>
    <row r="86" spans="8:15">
      <c r="H86" s="14"/>
      <c r="I86" s="14"/>
      <c r="J86" s="14"/>
      <c r="K86" s="14"/>
      <c r="L86" s="14"/>
      <c r="N86" s="35"/>
      <c r="O86" s="35"/>
    </row>
    <row r="87" spans="8:15">
      <c r="H87" s="14"/>
      <c r="I87" s="14"/>
      <c r="J87" s="14"/>
      <c r="K87" s="14"/>
      <c r="L87" s="14"/>
      <c r="N87" s="35"/>
      <c r="O87" s="35"/>
    </row>
    <row r="88" spans="8:15">
      <c r="H88" s="14"/>
      <c r="I88" s="14"/>
      <c r="J88" s="14"/>
      <c r="K88" s="14"/>
      <c r="L88" s="14"/>
      <c r="N88" s="35"/>
      <c r="O88" s="35"/>
    </row>
    <row r="89" spans="8:15">
      <c r="N89" s="35"/>
      <c r="O89" s="35"/>
    </row>
    <row r="90" spans="8:15">
      <c r="N90" s="35"/>
      <c r="O90" s="35"/>
    </row>
    <row r="91" spans="8:15">
      <c r="N91" s="35"/>
      <c r="O91" s="35"/>
    </row>
    <row r="92" spans="8:15">
      <c r="N92" s="35"/>
      <c r="O92" s="35"/>
    </row>
    <row r="93" spans="8:15">
      <c r="N93" s="35"/>
      <c r="O93" s="35"/>
    </row>
    <row r="94" spans="8:15">
      <c r="N94" s="35"/>
      <c r="O94" s="35"/>
    </row>
    <row r="95" spans="8:15">
      <c r="N95" s="35"/>
      <c r="O95" s="35"/>
    </row>
    <row r="96" spans="8:15">
      <c r="N96" s="35"/>
      <c r="O96" s="35"/>
    </row>
    <row r="97" spans="14:15">
      <c r="N97" s="35"/>
      <c r="O97" s="35"/>
    </row>
    <row r="98" spans="14:15">
      <c r="N98" s="35"/>
      <c r="O98" s="35"/>
    </row>
    <row r="99" spans="14:15">
      <c r="N99" s="35"/>
      <c r="O99" s="35"/>
    </row>
    <row r="100" spans="14:15">
      <c r="N100" s="35"/>
      <c r="O100" s="35"/>
    </row>
    <row r="101" spans="14:15">
      <c r="N101" s="35"/>
      <c r="O101" s="35"/>
    </row>
    <row r="102" spans="14:15">
      <c r="N102" s="35"/>
      <c r="O102" s="35"/>
    </row>
  </sheetData>
  <sortState xmlns:xlrd2="http://schemas.microsoft.com/office/spreadsheetml/2017/richdata2" ref="C12:K44">
    <sortCondition descending="1" ref="E11:E44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Q79"/>
  <sheetViews>
    <sheetView topLeftCell="A7" workbookViewId="0">
      <selection activeCell="E23" sqref="E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7.77734375" style="14" customWidth="1"/>
    <col min="12" max="12" width="8.5546875" style="15" customWidth="1"/>
    <col min="13" max="13" width="8.109375" style="14" customWidth="1"/>
    <col min="14" max="14" width="8.88671875" style="14"/>
    <col min="15" max="15" width="39.6640625" style="14" customWidth="1"/>
    <col min="16" max="16384" width="8.88671875" style="14"/>
  </cols>
  <sheetData>
    <row r="3" spans="2:16">
      <c r="B3" s="16" t="s">
        <v>838</v>
      </c>
      <c r="G3" s="108"/>
      <c r="H3" s="108"/>
      <c r="J3" s="15"/>
      <c r="K3" s="15"/>
    </row>
    <row r="4" spans="2:16">
      <c r="B4" s="17" t="s">
        <v>844</v>
      </c>
      <c r="C4" s="16"/>
      <c r="J4" s="15"/>
      <c r="K4" s="15"/>
    </row>
    <row r="5" spans="2:16">
      <c r="J5" s="15"/>
      <c r="K5" s="15"/>
    </row>
    <row r="6" spans="2:16">
      <c r="B6" s="16"/>
      <c r="C6" s="16"/>
      <c r="D6" s="16"/>
      <c r="E6" s="16"/>
      <c r="F6" s="18"/>
      <c r="J6" s="15"/>
      <c r="K6" s="15"/>
    </row>
    <row r="7" spans="2:16">
      <c r="B7" s="16" t="s">
        <v>514</v>
      </c>
      <c r="J7" s="15"/>
      <c r="K7" s="15"/>
    </row>
    <row r="8" spans="2:16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2:16" ht="15" customHeight="1">
      <c r="B9" s="113" t="s">
        <v>1</v>
      </c>
      <c r="C9" s="120" t="s">
        <v>2</v>
      </c>
      <c r="D9" s="120" t="s">
        <v>3</v>
      </c>
      <c r="E9" s="118" t="s">
        <v>4</v>
      </c>
      <c r="F9" s="126" t="s">
        <v>558</v>
      </c>
      <c r="G9" s="127"/>
      <c r="H9" s="122" t="s">
        <v>5</v>
      </c>
      <c r="I9" s="123"/>
      <c r="J9" s="122" t="s">
        <v>6</v>
      </c>
      <c r="K9" s="123"/>
      <c r="L9" s="106" t="s">
        <v>7</v>
      </c>
      <c r="M9" s="107"/>
    </row>
    <row r="10" spans="2:16" ht="15" customHeight="1">
      <c r="B10" s="113"/>
      <c r="C10" s="124"/>
      <c r="D10" s="124"/>
      <c r="E10" s="125"/>
      <c r="F10" s="29"/>
      <c r="G10" s="29"/>
      <c r="H10" s="91"/>
      <c r="I10" s="92"/>
      <c r="J10" s="91"/>
      <c r="K10" s="92"/>
      <c r="L10" s="91"/>
      <c r="M10" s="92"/>
    </row>
    <row r="11" spans="2:16">
      <c r="B11" s="113"/>
      <c r="C11" s="121"/>
      <c r="D11" s="121"/>
      <c r="E11" s="119"/>
      <c r="F11" s="29" t="s">
        <v>1</v>
      </c>
      <c r="G11" s="19" t="s">
        <v>8</v>
      </c>
      <c r="H11" s="29" t="s">
        <v>1</v>
      </c>
      <c r="I11" s="19" t="s">
        <v>8</v>
      </c>
      <c r="J11" s="29" t="s">
        <v>1</v>
      </c>
      <c r="K11" s="19" t="s">
        <v>8</v>
      </c>
      <c r="L11" s="29" t="s">
        <v>1</v>
      </c>
      <c r="M11" s="19" t="s">
        <v>8</v>
      </c>
      <c r="O11" s="35"/>
      <c r="P11" s="35"/>
    </row>
    <row r="12" spans="2:16" customFormat="1">
      <c r="B12" s="36">
        <v>1</v>
      </c>
      <c r="C12" s="57" t="s">
        <v>466</v>
      </c>
      <c r="D12" s="21" t="s">
        <v>480</v>
      </c>
      <c r="E12" s="21">
        <f t="shared" ref="E12:E42" si="0">SUM(G12,I12,K12,M12)</f>
        <v>284.25</v>
      </c>
      <c r="F12" s="21">
        <v>1</v>
      </c>
      <c r="G12" s="30">
        <f t="shared" ref="G12:G21" si="1">IFERROR(VLOOKUP(F12,points,3,FALSE),"")</f>
        <v>270</v>
      </c>
      <c r="H12" s="31">
        <v>16</v>
      </c>
      <c r="I12" s="30">
        <f>IFERROR(VLOOKUP(H12,points,2,FALSE),"")</f>
        <v>14.25</v>
      </c>
      <c r="J12" s="21"/>
      <c r="K12" s="30"/>
      <c r="L12" s="72"/>
      <c r="M12" s="30"/>
      <c r="O12" s="35"/>
      <c r="P12" s="35"/>
    </row>
    <row r="13" spans="2:16" customFormat="1">
      <c r="B13" s="36">
        <v>2</v>
      </c>
      <c r="C13" s="57" t="s">
        <v>433</v>
      </c>
      <c r="D13" s="64">
        <v>39466</v>
      </c>
      <c r="E13" s="21">
        <f t="shared" si="0"/>
        <v>198.75</v>
      </c>
      <c r="F13" s="21">
        <v>2</v>
      </c>
      <c r="G13" s="30">
        <f t="shared" si="1"/>
        <v>180</v>
      </c>
      <c r="H13" s="31">
        <v>26</v>
      </c>
      <c r="I13" s="30">
        <f>IFERROR(VLOOKUP(H13,points,2,FALSE),"")</f>
        <v>7.5</v>
      </c>
      <c r="J13" s="21">
        <v>17</v>
      </c>
      <c r="K13" s="30">
        <f>IFERROR(VLOOKUP(J13,points,2,FALSE),"")</f>
        <v>11.25</v>
      </c>
      <c r="L13" s="65"/>
      <c r="M13" s="30"/>
      <c r="O13" s="80"/>
    </row>
    <row r="14" spans="2:16">
      <c r="B14" s="36">
        <v>3</v>
      </c>
      <c r="C14" s="57" t="s">
        <v>397</v>
      </c>
      <c r="D14" s="31" t="s">
        <v>440</v>
      </c>
      <c r="E14" s="21">
        <f t="shared" si="0"/>
        <v>156</v>
      </c>
      <c r="F14" s="21">
        <v>3</v>
      </c>
      <c r="G14" s="30">
        <f t="shared" si="1"/>
        <v>135</v>
      </c>
      <c r="H14" s="21">
        <v>19</v>
      </c>
      <c r="I14" s="30">
        <f>IFERROR(VLOOKUP(H14,points,2,FALSE),"")</f>
        <v>9.75</v>
      </c>
      <c r="J14" s="31">
        <v>17</v>
      </c>
      <c r="K14" s="30">
        <f>IFERROR(VLOOKUP(J14,points,2,FALSE),"")</f>
        <v>11.25</v>
      </c>
      <c r="L14" s="31"/>
      <c r="M14" s="30"/>
      <c r="O14" s="80"/>
      <c r="P14" s="35"/>
    </row>
    <row r="15" spans="2:16">
      <c r="B15" s="36">
        <v>4</v>
      </c>
      <c r="C15" s="57" t="s">
        <v>481</v>
      </c>
      <c r="D15" s="21" t="s">
        <v>482</v>
      </c>
      <c r="E15" s="21">
        <f t="shared" si="0"/>
        <v>111.75</v>
      </c>
      <c r="F15" s="21">
        <v>4</v>
      </c>
      <c r="G15" s="30">
        <f t="shared" si="1"/>
        <v>100.5</v>
      </c>
      <c r="H15" s="31"/>
      <c r="I15" s="30"/>
      <c r="J15" s="21">
        <v>17</v>
      </c>
      <c r="K15" s="30">
        <f>IFERROR(VLOOKUP(J15,points,2,FALSE),"")</f>
        <v>11.25</v>
      </c>
      <c r="L15" s="31"/>
      <c r="M15" s="30"/>
      <c r="N15" s="32"/>
      <c r="O15" s="80"/>
      <c r="P15" s="35"/>
    </row>
    <row r="16" spans="2:16">
      <c r="B16" s="36">
        <v>5</v>
      </c>
      <c r="C16" s="57" t="s">
        <v>573</v>
      </c>
      <c r="D16" s="64">
        <v>39211</v>
      </c>
      <c r="E16" s="21">
        <f t="shared" si="0"/>
        <v>98.75</v>
      </c>
      <c r="F16" s="21">
        <v>5</v>
      </c>
      <c r="G16" s="30">
        <f t="shared" si="1"/>
        <v>81</v>
      </c>
      <c r="H16" s="21">
        <v>29</v>
      </c>
      <c r="I16" s="30">
        <f>IFERROR(VLOOKUP(H16,points,2,FALSE),"")</f>
        <v>6.5</v>
      </c>
      <c r="J16" s="21">
        <v>17</v>
      </c>
      <c r="K16" s="30">
        <f>IFERROR(VLOOKUP(J16,points,2,FALSE),"")</f>
        <v>11.25</v>
      </c>
      <c r="L16" s="31"/>
      <c r="M16" s="30"/>
      <c r="N16" s="32"/>
      <c r="O16" s="80"/>
      <c r="P16" s="35"/>
    </row>
    <row r="17" spans="1:16">
      <c r="B17" s="36">
        <v>6</v>
      </c>
      <c r="C17" s="57" t="s">
        <v>400</v>
      </c>
      <c r="D17" s="31" t="s">
        <v>441</v>
      </c>
      <c r="E17" s="21">
        <f t="shared" si="0"/>
        <v>72.5</v>
      </c>
      <c r="F17" s="21">
        <v>7</v>
      </c>
      <c r="G17" s="30">
        <f t="shared" si="1"/>
        <v>64.5</v>
      </c>
      <c r="H17" s="31">
        <v>37</v>
      </c>
      <c r="I17" s="30">
        <f>IFERROR(VLOOKUP(H17,points,2,FALSE),"")</f>
        <v>4</v>
      </c>
      <c r="J17" s="21">
        <v>33</v>
      </c>
      <c r="K17" s="30">
        <f>IFERROR(VLOOKUP(J17,points,2,FALSE),"")</f>
        <v>4</v>
      </c>
      <c r="L17" s="31"/>
      <c r="M17" s="30"/>
      <c r="N17" s="32"/>
      <c r="O17" s="80"/>
      <c r="P17" s="35"/>
    </row>
    <row r="18" spans="1:16">
      <c r="B18" s="36">
        <v>7</v>
      </c>
      <c r="C18" s="57" t="s">
        <v>447</v>
      </c>
      <c r="D18" s="52">
        <v>39698</v>
      </c>
      <c r="E18" s="21">
        <f t="shared" si="0"/>
        <v>72</v>
      </c>
      <c r="F18" s="21">
        <v>6</v>
      </c>
      <c r="G18" s="30">
        <f t="shared" si="1"/>
        <v>72</v>
      </c>
      <c r="H18" s="31"/>
      <c r="I18" s="30"/>
      <c r="J18" s="21"/>
      <c r="K18" s="30"/>
      <c r="L18" s="31"/>
      <c r="M18" s="30"/>
      <c r="N18" s="32"/>
      <c r="O18" s="80"/>
      <c r="P18" s="35"/>
    </row>
    <row r="19" spans="1:16">
      <c r="B19" s="36">
        <v>8</v>
      </c>
      <c r="C19" s="57" t="s">
        <v>495</v>
      </c>
      <c r="D19" s="21" t="s">
        <v>496</v>
      </c>
      <c r="E19" s="21">
        <f t="shared" si="0"/>
        <v>69.25</v>
      </c>
      <c r="F19" s="21">
        <v>8</v>
      </c>
      <c r="G19" s="30">
        <f t="shared" si="1"/>
        <v>54</v>
      </c>
      <c r="H19" s="21">
        <v>41</v>
      </c>
      <c r="I19" s="30">
        <f>IFERROR(VLOOKUP(H19,points,2,FALSE),"")</f>
        <v>4</v>
      </c>
      <c r="J19" s="21">
        <v>17</v>
      </c>
      <c r="K19" s="30">
        <f>IFERROR(VLOOKUP(J19,points,2,FALSE),"")</f>
        <v>11.25</v>
      </c>
      <c r="L19" s="31"/>
      <c r="M19" s="30"/>
      <c r="N19" s="32"/>
      <c r="O19" s="80"/>
      <c r="P19" s="35"/>
    </row>
    <row r="20" spans="1:16">
      <c r="B20" s="36">
        <v>9</v>
      </c>
      <c r="C20" s="41" t="s">
        <v>653</v>
      </c>
      <c r="D20" s="65" t="s">
        <v>654</v>
      </c>
      <c r="E20" s="21">
        <f t="shared" si="0"/>
        <v>53</v>
      </c>
      <c r="F20" s="21">
        <v>9</v>
      </c>
      <c r="G20" s="30">
        <f t="shared" si="1"/>
        <v>45</v>
      </c>
      <c r="H20" s="31">
        <v>37</v>
      </c>
      <c r="I20" s="30">
        <f>IFERROR(VLOOKUP(H20,points,2,FALSE),"")</f>
        <v>4</v>
      </c>
      <c r="J20" s="21">
        <v>33</v>
      </c>
      <c r="K20" s="30">
        <f>IFERROR(VLOOKUP(J20,points,2,FALSE),"")</f>
        <v>4</v>
      </c>
      <c r="L20" s="22"/>
      <c r="M20" s="30"/>
      <c r="N20" s="32"/>
      <c r="O20" s="80"/>
      <c r="P20" s="35"/>
    </row>
    <row r="21" spans="1:16">
      <c r="B21" s="36">
        <v>10</v>
      </c>
      <c r="C21" s="41" t="s">
        <v>827</v>
      </c>
      <c r="D21" s="22" t="s">
        <v>828</v>
      </c>
      <c r="E21" s="21">
        <f t="shared" si="0"/>
        <v>39</v>
      </c>
      <c r="F21" s="21">
        <v>10</v>
      </c>
      <c r="G21" s="30">
        <f t="shared" si="1"/>
        <v>39</v>
      </c>
      <c r="H21" s="21"/>
      <c r="I21" s="30"/>
      <c r="J21" s="21"/>
      <c r="K21" s="30"/>
      <c r="L21" s="31"/>
      <c r="M21" s="30"/>
      <c r="O21" s="80"/>
      <c r="P21" s="35"/>
    </row>
    <row r="22" spans="1:16">
      <c r="B22" s="36">
        <v>11</v>
      </c>
      <c r="C22" s="57" t="s">
        <v>840</v>
      </c>
      <c r="D22" s="65" t="s">
        <v>841</v>
      </c>
      <c r="E22" s="74">
        <f t="shared" si="0"/>
        <v>4</v>
      </c>
      <c r="F22" s="21"/>
      <c r="G22" s="30"/>
      <c r="H22" s="21"/>
      <c r="I22" s="30"/>
      <c r="J22" s="21">
        <v>33</v>
      </c>
      <c r="K22" s="30">
        <f>IFERROR(VLOOKUP(J22,points,2,FALSE),"")</f>
        <v>4</v>
      </c>
      <c r="L22" s="31"/>
      <c r="M22" s="30"/>
      <c r="N22" s="35"/>
      <c r="O22" s="35"/>
    </row>
    <row r="23" spans="1:16">
      <c r="B23" s="36">
        <v>12</v>
      </c>
      <c r="C23" s="57" t="s">
        <v>842</v>
      </c>
      <c r="D23" s="65" t="s">
        <v>843</v>
      </c>
      <c r="E23" s="21">
        <f t="shared" si="0"/>
        <v>4</v>
      </c>
      <c r="F23" s="21"/>
      <c r="G23" s="30"/>
      <c r="H23" s="21"/>
      <c r="I23" s="30"/>
      <c r="J23" s="21">
        <v>33</v>
      </c>
      <c r="K23" s="30">
        <f>IFERROR(VLOOKUP(J23,points,2,FALSE),"")</f>
        <v>4</v>
      </c>
      <c r="L23" s="21"/>
      <c r="M23" s="30"/>
      <c r="O23" s="35"/>
      <c r="P23" s="35"/>
    </row>
    <row r="24" spans="1:16">
      <c r="B24" s="36">
        <v>13</v>
      </c>
      <c r="C24" s="57" t="s">
        <v>477</v>
      </c>
      <c r="D24" s="21" t="s">
        <v>489</v>
      </c>
      <c r="E24" s="74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N24" s="35"/>
      <c r="O24" s="35"/>
    </row>
    <row r="25" spans="1:16">
      <c r="B25" s="36">
        <v>14</v>
      </c>
      <c r="C25" s="57" t="s">
        <v>491</v>
      </c>
      <c r="D25" s="21" t="s">
        <v>492</v>
      </c>
      <c r="E25" s="74">
        <f t="shared" si="0"/>
        <v>0</v>
      </c>
      <c r="F25" s="21"/>
      <c r="G25" s="30"/>
      <c r="H25" s="21"/>
      <c r="I25" s="30"/>
      <c r="J25" s="21"/>
      <c r="K25" s="30"/>
      <c r="L25" s="31"/>
      <c r="M25" s="30"/>
      <c r="N25" s="35"/>
      <c r="O25" s="35"/>
    </row>
    <row r="26" spans="1:16">
      <c r="B26" s="36">
        <v>15</v>
      </c>
      <c r="C26" s="57" t="s">
        <v>398</v>
      </c>
      <c r="D26" s="21" t="s">
        <v>490</v>
      </c>
      <c r="E26" s="74">
        <f t="shared" si="0"/>
        <v>0</v>
      </c>
      <c r="F26" s="21"/>
      <c r="G26" s="30"/>
      <c r="H26" s="31"/>
      <c r="I26" s="30"/>
      <c r="J26" s="21"/>
      <c r="K26" s="30"/>
      <c r="L26" s="31"/>
      <c r="M26" s="30"/>
      <c r="N26" s="35"/>
      <c r="O26" s="35"/>
    </row>
    <row r="27" spans="1:16">
      <c r="B27" s="36">
        <v>16</v>
      </c>
      <c r="C27" s="38" t="s">
        <v>682</v>
      </c>
      <c r="D27" s="65" t="s">
        <v>683</v>
      </c>
      <c r="E27" s="74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N27" s="35"/>
      <c r="O27" s="35"/>
    </row>
    <row r="28" spans="1:16">
      <c r="B28" s="36">
        <v>17</v>
      </c>
      <c r="C28" s="57" t="s">
        <v>502</v>
      </c>
      <c r="D28" s="21" t="s">
        <v>503</v>
      </c>
      <c r="E28" s="74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5"/>
      <c r="O28" s="35"/>
    </row>
    <row r="29" spans="1:16" customFormat="1">
      <c r="A29" s="14"/>
      <c r="B29" s="36">
        <v>18</v>
      </c>
      <c r="C29" s="57" t="s">
        <v>504</v>
      </c>
      <c r="D29" s="21" t="s">
        <v>505</v>
      </c>
      <c r="E29" s="74">
        <f t="shared" si="0"/>
        <v>0</v>
      </c>
      <c r="F29" s="21"/>
      <c r="G29" s="30"/>
      <c r="H29" s="31"/>
      <c r="I29" s="30"/>
      <c r="J29" s="21"/>
      <c r="K29" s="30"/>
      <c r="L29" s="31"/>
      <c r="M29" s="30"/>
    </row>
    <row r="30" spans="1:16">
      <c r="B30" s="36">
        <v>19</v>
      </c>
      <c r="C30" s="43" t="s">
        <v>506</v>
      </c>
      <c r="D30" s="44" t="s">
        <v>507</v>
      </c>
      <c r="E30" s="74">
        <f t="shared" si="0"/>
        <v>0</v>
      </c>
      <c r="F30" s="21"/>
      <c r="G30" s="30"/>
      <c r="H30" s="31"/>
      <c r="I30" s="30"/>
      <c r="J30" s="21"/>
      <c r="K30" s="30"/>
      <c r="L30" s="21"/>
      <c r="M30" s="30"/>
    </row>
    <row r="31" spans="1:16">
      <c r="B31" s="36">
        <v>20</v>
      </c>
      <c r="C31" s="57" t="s">
        <v>508</v>
      </c>
      <c r="D31" s="21" t="s">
        <v>509</v>
      </c>
      <c r="E31" s="21">
        <f t="shared" si="0"/>
        <v>0</v>
      </c>
      <c r="F31" s="21"/>
      <c r="G31" s="30"/>
      <c r="H31" s="31"/>
      <c r="I31" s="30"/>
      <c r="J31" s="21"/>
      <c r="K31" s="30"/>
      <c r="L31" s="31"/>
      <c r="M31" s="30"/>
      <c r="P31" s="35"/>
    </row>
    <row r="32" spans="1:16">
      <c r="B32" s="36">
        <v>21</v>
      </c>
      <c r="C32" s="57" t="s">
        <v>510</v>
      </c>
      <c r="D32" s="21" t="s">
        <v>511</v>
      </c>
      <c r="E32" s="21">
        <f t="shared" si="0"/>
        <v>0</v>
      </c>
      <c r="F32" s="21"/>
      <c r="G32" s="30"/>
      <c r="H32" s="21"/>
      <c r="I32" s="30"/>
      <c r="J32" s="34"/>
      <c r="K32" s="30"/>
      <c r="L32" s="31"/>
      <c r="M32" s="30"/>
      <c r="O32" s="35"/>
      <c r="P32" s="35"/>
    </row>
    <row r="33" spans="1:17">
      <c r="B33" s="36">
        <v>22</v>
      </c>
      <c r="C33" s="41" t="s">
        <v>657</v>
      </c>
      <c r="D33" s="65" t="s">
        <v>658</v>
      </c>
      <c r="E33" s="74">
        <f t="shared" si="0"/>
        <v>0</v>
      </c>
      <c r="F33" s="21"/>
      <c r="G33" s="30"/>
      <c r="H33" s="21"/>
      <c r="I33" s="30"/>
      <c r="J33" s="31"/>
      <c r="K33" s="30"/>
      <c r="L33" s="31"/>
      <c r="M33" s="30"/>
      <c r="P33" s="35"/>
      <c r="Q33" s="35"/>
    </row>
    <row r="34" spans="1:17" customFormat="1">
      <c r="A34" s="14"/>
      <c r="B34" s="36">
        <v>23</v>
      </c>
      <c r="C34" s="57" t="s">
        <v>395</v>
      </c>
      <c r="D34" s="31" t="s">
        <v>442</v>
      </c>
      <c r="E34" s="74">
        <f t="shared" si="0"/>
        <v>0</v>
      </c>
      <c r="F34" s="21"/>
      <c r="G34" s="30"/>
      <c r="H34" s="21"/>
      <c r="I34" s="30"/>
      <c r="J34" s="21"/>
      <c r="K34" s="30"/>
      <c r="L34" s="31"/>
      <c r="M34" s="30"/>
    </row>
    <row r="35" spans="1:17">
      <c r="B35" s="36">
        <v>24</v>
      </c>
      <c r="C35" s="57" t="s">
        <v>394</v>
      </c>
      <c r="D35" s="31" t="s">
        <v>438</v>
      </c>
      <c r="E35" s="21">
        <f t="shared" si="0"/>
        <v>0</v>
      </c>
      <c r="F35" s="21"/>
      <c r="G35" s="30"/>
      <c r="H35" s="21"/>
      <c r="I35" s="30"/>
      <c r="J35" s="21"/>
      <c r="K35" s="30"/>
      <c r="L35" s="31"/>
      <c r="M35" s="30"/>
      <c r="O35" s="35"/>
      <c r="P35" s="35"/>
    </row>
    <row r="36" spans="1:17">
      <c r="B36" s="36">
        <v>25</v>
      </c>
      <c r="C36" s="57" t="s">
        <v>454</v>
      </c>
      <c r="D36" s="52">
        <v>39530</v>
      </c>
      <c r="E36" s="21">
        <f t="shared" si="0"/>
        <v>0</v>
      </c>
      <c r="F36" s="21"/>
      <c r="G36" s="30"/>
      <c r="H36" s="21" t="s">
        <v>12</v>
      </c>
      <c r="I36" s="30"/>
      <c r="J36" s="21"/>
      <c r="K36" s="30"/>
      <c r="L36" s="31"/>
      <c r="M36" s="30"/>
      <c r="O36" s="35"/>
      <c r="P36" s="35"/>
    </row>
    <row r="37" spans="1:17" customFormat="1">
      <c r="A37" s="14"/>
      <c r="B37" s="36">
        <v>26</v>
      </c>
      <c r="C37" s="57" t="s">
        <v>396</v>
      </c>
      <c r="D37" s="31" t="s">
        <v>439</v>
      </c>
      <c r="E37" s="74">
        <f t="shared" si="0"/>
        <v>0</v>
      </c>
      <c r="F37" s="21"/>
      <c r="G37" s="30"/>
      <c r="H37" s="21"/>
      <c r="I37" s="30"/>
      <c r="J37" s="21"/>
      <c r="K37" s="30"/>
      <c r="L37" s="21"/>
      <c r="M37" s="30"/>
    </row>
    <row r="38" spans="1:17">
      <c r="B38" s="36">
        <v>27</v>
      </c>
      <c r="C38" s="57" t="s">
        <v>399</v>
      </c>
      <c r="D38" s="31" t="s">
        <v>444</v>
      </c>
      <c r="E38" s="74">
        <f t="shared" si="0"/>
        <v>0</v>
      </c>
      <c r="F38" s="21"/>
      <c r="G38" s="30"/>
      <c r="H38" s="31"/>
      <c r="I38" s="30"/>
      <c r="J38" s="21"/>
      <c r="K38" s="30"/>
      <c r="L38" s="31"/>
      <c r="M38" s="30"/>
      <c r="P38" s="35"/>
      <c r="Q38" s="35"/>
    </row>
    <row r="39" spans="1:17" customFormat="1">
      <c r="A39" s="14"/>
      <c r="B39" s="36">
        <v>28</v>
      </c>
      <c r="C39" s="57" t="s">
        <v>445</v>
      </c>
      <c r="D39" s="31" t="s">
        <v>446</v>
      </c>
      <c r="E39" s="74">
        <f t="shared" si="0"/>
        <v>0</v>
      </c>
      <c r="F39" s="21"/>
      <c r="G39" s="30"/>
      <c r="H39" s="21" t="s">
        <v>12</v>
      </c>
      <c r="I39" s="30"/>
      <c r="J39" s="21"/>
      <c r="K39" s="30"/>
      <c r="L39" s="21"/>
      <c r="M39" s="30"/>
    </row>
    <row r="40" spans="1:17" customFormat="1">
      <c r="A40" s="14"/>
      <c r="B40" s="36">
        <v>29</v>
      </c>
      <c r="C40" s="57" t="s">
        <v>393</v>
      </c>
      <c r="D40" s="31" t="s">
        <v>437</v>
      </c>
      <c r="E40" s="21">
        <f t="shared" si="0"/>
        <v>0</v>
      </c>
      <c r="F40" s="21"/>
      <c r="G40" s="30"/>
      <c r="H40" s="21"/>
      <c r="I40" s="30"/>
      <c r="J40" s="21"/>
      <c r="K40" s="30"/>
      <c r="L40" s="21"/>
      <c r="M40" s="30"/>
    </row>
    <row r="41" spans="1:17" customFormat="1">
      <c r="A41" s="14"/>
      <c r="B41" s="36">
        <v>30</v>
      </c>
      <c r="C41" s="57" t="s">
        <v>455</v>
      </c>
      <c r="D41" s="31" t="s">
        <v>456</v>
      </c>
      <c r="E41" s="21">
        <f t="shared" si="0"/>
        <v>0</v>
      </c>
      <c r="F41" s="21"/>
      <c r="G41" s="30" t="str">
        <f>IFERROR(VLOOKUP(F41,points,3,FALSE),"")</f>
        <v/>
      </c>
      <c r="H41" s="21" t="s">
        <v>12</v>
      </c>
      <c r="I41" s="30"/>
      <c r="J41" s="21"/>
      <c r="K41" s="30"/>
      <c r="L41" s="21"/>
      <c r="M41" s="30"/>
    </row>
    <row r="42" spans="1:17">
      <c r="B42" s="36">
        <v>31</v>
      </c>
      <c r="C42" s="57" t="s">
        <v>448</v>
      </c>
      <c r="D42" s="52">
        <v>39773</v>
      </c>
      <c r="E42" s="21">
        <f t="shared" si="0"/>
        <v>0</v>
      </c>
      <c r="F42" s="21"/>
      <c r="G42" s="30"/>
      <c r="H42" s="21" t="s">
        <v>12</v>
      </c>
      <c r="I42" s="30"/>
      <c r="J42" s="21"/>
      <c r="K42" s="30"/>
      <c r="L42" s="21"/>
      <c r="M42" s="30"/>
    </row>
    <row r="45" spans="1:17">
      <c r="B45" s="24" t="s">
        <v>41</v>
      </c>
      <c r="F45" s="14"/>
      <c r="G45" s="14"/>
      <c r="H45" s="14"/>
      <c r="I45" s="14"/>
      <c r="L45" s="14"/>
      <c r="O45" s="35"/>
      <c r="P45" s="35"/>
    </row>
    <row r="46" spans="1:17">
      <c r="B46" s="25"/>
      <c r="C46" s="14" t="s">
        <v>532</v>
      </c>
      <c r="F46" s="14"/>
      <c r="G46" s="14"/>
      <c r="H46" s="14"/>
      <c r="I46" s="14"/>
      <c r="L46" s="14"/>
      <c r="O46" s="35"/>
      <c r="P46" s="35"/>
    </row>
    <row r="47" spans="1:17">
      <c r="B47" s="26" t="s">
        <v>43</v>
      </c>
      <c r="C47" s="14" t="s">
        <v>117</v>
      </c>
      <c r="F47" s="14"/>
      <c r="G47" s="14"/>
      <c r="H47" s="14"/>
      <c r="I47" s="14"/>
      <c r="L47" s="14"/>
      <c r="O47" s="35"/>
      <c r="P47" s="35"/>
    </row>
    <row r="48" spans="1:17">
      <c r="B48" s="27" t="s">
        <v>43</v>
      </c>
      <c r="C48" s="14" t="s">
        <v>45</v>
      </c>
      <c r="F48" s="14"/>
      <c r="G48" s="14"/>
      <c r="H48" s="14"/>
      <c r="I48" s="14"/>
      <c r="L48" s="14"/>
      <c r="O48" s="35"/>
      <c r="P48" s="35"/>
    </row>
    <row r="49" spans="2:16">
      <c r="B49" s="28" t="s">
        <v>43</v>
      </c>
      <c r="C49" s="14" t="s">
        <v>46</v>
      </c>
      <c r="F49" s="14"/>
      <c r="G49" s="14"/>
      <c r="H49" s="14"/>
      <c r="I49" s="14"/>
      <c r="L49" s="14"/>
      <c r="O49" s="35"/>
      <c r="P49" s="35"/>
    </row>
    <row r="50" spans="2:16">
      <c r="H50" s="14"/>
      <c r="I50" s="14"/>
      <c r="L50" s="14"/>
      <c r="O50" s="35"/>
      <c r="P50" s="35"/>
    </row>
    <row r="51" spans="2:16">
      <c r="H51" s="14"/>
      <c r="I51" s="14"/>
      <c r="L51" s="14"/>
      <c r="O51" s="35"/>
      <c r="P51" s="35"/>
    </row>
    <row r="52" spans="2:16">
      <c r="H52" s="14"/>
      <c r="I52" s="14"/>
      <c r="L52" s="14"/>
      <c r="O52" s="35"/>
      <c r="P52" s="35"/>
    </row>
    <row r="53" spans="2:16">
      <c r="H53" s="14"/>
      <c r="I53" s="14"/>
      <c r="L53" s="14"/>
      <c r="O53" s="35"/>
      <c r="P53" s="35"/>
    </row>
    <row r="54" spans="2:16">
      <c r="H54" s="14"/>
      <c r="I54" s="14"/>
      <c r="L54" s="14"/>
      <c r="O54" s="35"/>
      <c r="P54" s="35"/>
    </row>
    <row r="55" spans="2:16">
      <c r="H55" s="14"/>
      <c r="I55" s="14"/>
      <c r="L55" s="14"/>
      <c r="O55" s="35"/>
      <c r="P55" s="35"/>
    </row>
    <row r="56" spans="2:16">
      <c r="H56" s="14"/>
      <c r="I56" s="14"/>
      <c r="L56" s="14"/>
      <c r="O56" s="35"/>
      <c r="P56" s="35"/>
    </row>
    <row r="57" spans="2:16">
      <c r="H57" s="14"/>
      <c r="I57" s="14"/>
      <c r="L57" s="14"/>
      <c r="O57" s="35"/>
      <c r="P57" s="35"/>
    </row>
    <row r="58" spans="2:16">
      <c r="H58" s="14"/>
      <c r="I58" s="14"/>
      <c r="L58" s="14"/>
      <c r="O58" s="35"/>
      <c r="P58" s="35"/>
    </row>
    <row r="59" spans="2:16">
      <c r="H59" s="14"/>
      <c r="I59" s="14"/>
      <c r="L59" s="14"/>
      <c r="O59" s="35"/>
      <c r="P59" s="35"/>
    </row>
    <row r="60" spans="2:16">
      <c r="H60" s="14"/>
      <c r="I60" s="14"/>
      <c r="L60" s="14"/>
      <c r="O60" s="35"/>
      <c r="P60" s="35"/>
    </row>
    <row r="61" spans="2:16">
      <c r="H61" s="14"/>
      <c r="I61" s="14"/>
      <c r="L61" s="14"/>
      <c r="O61" s="35"/>
      <c r="P61" s="35"/>
    </row>
    <row r="62" spans="2:16">
      <c r="H62" s="14"/>
      <c r="I62" s="14"/>
      <c r="L62" s="14"/>
    </row>
    <row r="63" spans="2:16">
      <c r="H63" s="14"/>
      <c r="I63" s="14"/>
      <c r="L63" s="14"/>
    </row>
    <row r="64" spans="2:16">
      <c r="H64" s="14"/>
      <c r="I64" s="14"/>
      <c r="L64" s="14"/>
    </row>
    <row r="65" spans="8:12">
      <c r="H65" s="14"/>
      <c r="I65" s="14"/>
      <c r="L65" s="14"/>
    </row>
    <row r="66" spans="8:12">
      <c r="H66" s="14"/>
      <c r="I66" s="14"/>
      <c r="L66" s="14"/>
    </row>
    <row r="67" spans="8:12">
      <c r="H67" s="14"/>
      <c r="I67" s="14"/>
      <c r="L67" s="14"/>
    </row>
    <row r="68" spans="8:12">
      <c r="H68" s="14"/>
      <c r="I68" s="14"/>
      <c r="L68" s="14"/>
    </row>
    <row r="69" spans="8:12">
      <c r="H69" s="14"/>
      <c r="I69" s="14"/>
      <c r="L69" s="14"/>
    </row>
    <row r="70" spans="8:12">
      <c r="H70" s="14"/>
      <c r="I70" s="14"/>
      <c r="L70" s="14"/>
    </row>
    <row r="71" spans="8:12">
      <c r="H71" s="14"/>
      <c r="I71" s="14"/>
      <c r="L71" s="14"/>
    </row>
    <row r="72" spans="8:12">
      <c r="H72" s="14"/>
      <c r="I72" s="14"/>
      <c r="L72" s="14"/>
    </row>
    <row r="73" spans="8:12">
      <c r="H73" s="14"/>
      <c r="I73" s="14"/>
      <c r="L73" s="14"/>
    </row>
    <row r="74" spans="8:12">
      <c r="H74" s="14"/>
      <c r="I74" s="14"/>
      <c r="L74" s="14"/>
    </row>
    <row r="75" spans="8:12">
      <c r="H75" s="14"/>
      <c r="I75" s="14"/>
      <c r="L75" s="14"/>
    </row>
    <row r="76" spans="8:12">
      <c r="H76" s="14"/>
      <c r="I76" s="14"/>
      <c r="L76" s="14"/>
    </row>
    <row r="77" spans="8:12">
      <c r="H77" s="14"/>
      <c r="I77" s="14"/>
      <c r="L77" s="14"/>
    </row>
    <row r="78" spans="8:12">
      <c r="H78" s="14"/>
      <c r="I78" s="14"/>
      <c r="L78" s="14"/>
    </row>
    <row r="79" spans="8:12">
      <c r="H79" s="14"/>
      <c r="I79" s="14"/>
      <c r="L79" s="14"/>
    </row>
  </sheetData>
  <sortState xmlns:xlrd2="http://schemas.microsoft.com/office/spreadsheetml/2017/richdata2" ref="C13:K42">
    <sortCondition descending="1" ref="E12:E42"/>
  </sortState>
  <mergeCells count="13">
    <mergeCell ref="G3:H3"/>
    <mergeCell ref="F8:G8"/>
    <mergeCell ref="F9:G9"/>
    <mergeCell ref="H9:I9"/>
    <mergeCell ref="H8:I8"/>
    <mergeCell ref="J8:K8"/>
    <mergeCell ref="L9:M9"/>
    <mergeCell ref="L8:M8"/>
    <mergeCell ref="J9:K9"/>
    <mergeCell ref="B9:B11"/>
    <mergeCell ref="C9:C11"/>
    <mergeCell ref="D9:D11"/>
    <mergeCell ref="E9:E11"/>
  </mergeCells>
  <phoneticPr fontId="24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P40"/>
  <sheetViews>
    <sheetView workbookViewId="0">
      <selection activeCell="K13" sqref="K1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8" style="14" customWidth="1"/>
    <col min="12" max="12" width="8.109375" style="15" customWidth="1"/>
    <col min="13" max="13" width="8.109375" style="14" customWidth="1"/>
    <col min="14" max="16384" width="8.88671875" style="14"/>
  </cols>
  <sheetData>
    <row r="3" spans="1:16">
      <c r="B3" s="16" t="s">
        <v>838</v>
      </c>
      <c r="G3" s="108"/>
      <c r="H3" s="108"/>
      <c r="J3" s="15"/>
      <c r="K3" s="15"/>
    </row>
    <row r="4" spans="1:16">
      <c r="B4" s="17" t="s">
        <v>844</v>
      </c>
      <c r="C4" s="16"/>
      <c r="J4" s="15"/>
      <c r="K4" s="15"/>
    </row>
    <row r="5" spans="1:16">
      <c r="J5" s="15"/>
      <c r="K5" s="15"/>
    </row>
    <row r="6" spans="1:16">
      <c r="B6" s="16"/>
      <c r="C6" s="16"/>
      <c r="D6" s="16"/>
      <c r="E6" s="16"/>
      <c r="F6" s="18"/>
      <c r="J6" s="15"/>
      <c r="K6" s="15"/>
    </row>
    <row r="7" spans="1:16">
      <c r="B7" s="16" t="s">
        <v>533</v>
      </c>
      <c r="J7" s="15"/>
      <c r="K7" s="15"/>
    </row>
    <row r="8" spans="1:16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1:16">
      <c r="B9" s="113" t="s">
        <v>1</v>
      </c>
      <c r="C9" s="114" t="s">
        <v>2</v>
      </c>
      <c r="D9" s="114" t="s">
        <v>3</v>
      </c>
      <c r="E9" s="118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</row>
    <row r="10" spans="1:16">
      <c r="B10" s="113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6" customFormat="1">
      <c r="A11" s="14"/>
      <c r="B11" s="20">
        <v>1</v>
      </c>
      <c r="C11" s="57" t="s">
        <v>467</v>
      </c>
      <c r="D11" s="21" t="s">
        <v>516</v>
      </c>
      <c r="E11" s="21">
        <f t="shared" ref="E11:E33" si="0">SUM(G11,I11,K11,M11)</f>
        <v>32.25</v>
      </c>
      <c r="F11" s="21"/>
      <c r="G11" s="30"/>
      <c r="H11" s="31"/>
      <c r="I11" s="30"/>
      <c r="J11" s="21">
        <v>7</v>
      </c>
      <c r="K11" s="30">
        <f>IFERROR(VLOOKUP(J11,points,2,FALSE),"")</f>
        <v>32.25</v>
      </c>
      <c r="L11" s="31"/>
      <c r="M11" s="30"/>
      <c r="O11" s="35"/>
      <c r="P11" s="35"/>
    </row>
    <row r="12" spans="1:16">
      <c r="B12" s="20">
        <v>2</v>
      </c>
      <c r="C12" s="57" t="s">
        <v>515</v>
      </c>
      <c r="D12" s="21" t="s">
        <v>516</v>
      </c>
      <c r="E12" s="21">
        <f t="shared" si="0"/>
        <v>28.5</v>
      </c>
      <c r="F12" s="21"/>
      <c r="G12" s="30"/>
      <c r="H12" s="31">
        <v>20</v>
      </c>
      <c r="I12" s="30">
        <f>IFERROR(VLOOKUP(H12,points,2,FALSE),"")</f>
        <v>9</v>
      </c>
      <c r="J12" s="21">
        <v>10</v>
      </c>
      <c r="K12" s="30">
        <f>IFERROR(VLOOKUP(J12,points,2,FALSE),"")</f>
        <v>19.5</v>
      </c>
      <c r="L12" s="22"/>
      <c r="M12" s="30"/>
      <c r="N12" s="32"/>
      <c r="O12" s="35"/>
      <c r="P12" s="35"/>
    </row>
    <row r="13" spans="1:16">
      <c r="B13" s="20">
        <v>3</v>
      </c>
      <c r="C13" s="57" t="s">
        <v>470</v>
      </c>
      <c r="D13" s="31" t="s">
        <v>483</v>
      </c>
      <c r="E13" s="21">
        <f t="shared" si="0"/>
        <v>27</v>
      </c>
      <c r="F13" s="21"/>
      <c r="G13" s="30"/>
      <c r="H13" s="31"/>
      <c r="I13" s="30"/>
      <c r="J13" s="72">
        <v>8</v>
      </c>
      <c r="K13" s="30">
        <f>IFERROR(VLOOKUP(J13,points,2,FALSE),"")</f>
        <v>27</v>
      </c>
      <c r="L13" s="72"/>
      <c r="M13" s="30"/>
    </row>
    <row r="14" spans="1:16" customFormat="1">
      <c r="A14" s="14"/>
      <c r="B14" s="20">
        <v>4</v>
      </c>
      <c r="C14" s="57" t="s">
        <v>472</v>
      </c>
      <c r="D14" s="31" t="s">
        <v>484</v>
      </c>
      <c r="E14" s="21">
        <f t="shared" si="0"/>
        <v>6.6</v>
      </c>
      <c r="F14" s="21"/>
      <c r="G14" s="30"/>
      <c r="H14" s="31">
        <v>30</v>
      </c>
      <c r="I14" s="30">
        <f>IFERROR(VLOOKUP(H14,points,2,FALSE),"")</f>
        <v>6.6</v>
      </c>
      <c r="J14" s="21"/>
      <c r="K14" s="30"/>
      <c r="L14" s="72"/>
      <c r="M14" s="30"/>
      <c r="O14" s="35"/>
      <c r="P14" s="35"/>
    </row>
    <row r="15" spans="1:16" customFormat="1">
      <c r="A15" s="14"/>
      <c r="B15" s="20">
        <v>5</v>
      </c>
      <c r="C15" s="57" t="s">
        <v>513</v>
      </c>
      <c r="D15" s="21" t="s">
        <v>518</v>
      </c>
      <c r="E15" s="21">
        <f t="shared" si="0"/>
        <v>0</v>
      </c>
      <c r="F15" s="21"/>
      <c r="G15" s="30"/>
      <c r="H15" s="31"/>
      <c r="I15" s="30"/>
      <c r="J15" s="21"/>
      <c r="K15" s="30"/>
      <c r="L15" s="31"/>
      <c r="M15" s="30"/>
      <c r="O15" s="35"/>
      <c r="P15" s="35"/>
    </row>
    <row r="16" spans="1:16" customFormat="1">
      <c r="A16" s="14"/>
      <c r="B16" s="20">
        <v>6</v>
      </c>
      <c r="C16" s="57" t="s">
        <v>468</v>
      </c>
      <c r="D16" s="31" t="s">
        <v>479</v>
      </c>
      <c r="E16" s="21">
        <f t="shared" si="0"/>
        <v>0</v>
      </c>
      <c r="F16" s="21"/>
      <c r="G16" s="30"/>
      <c r="H16" s="31"/>
      <c r="I16" s="30"/>
      <c r="J16" s="21"/>
      <c r="K16" s="30"/>
      <c r="L16" s="31"/>
      <c r="M16" s="30"/>
      <c r="O16" s="35"/>
      <c r="P16" s="35"/>
    </row>
    <row r="17" spans="2:16">
      <c r="B17" s="20">
        <v>7</v>
      </c>
      <c r="C17" s="41" t="s">
        <v>493</v>
      </c>
      <c r="D17" s="22" t="s">
        <v>494</v>
      </c>
      <c r="E17" s="21">
        <f t="shared" si="0"/>
        <v>0</v>
      </c>
      <c r="F17" s="21"/>
      <c r="G17" s="30"/>
      <c r="H17" s="31"/>
      <c r="I17" s="30"/>
      <c r="J17" s="21"/>
      <c r="K17" s="30"/>
      <c r="L17" s="22"/>
      <c r="M17" s="30"/>
      <c r="N17" s="32"/>
      <c r="O17" s="35"/>
      <c r="P17" s="35"/>
    </row>
    <row r="18" spans="2:16">
      <c r="B18" s="20">
        <v>8</v>
      </c>
      <c r="C18" s="57" t="s">
        <v>487</v>
      </c>
      <c r="D18" s="31" t="s">
        <v>488</v>
      </c>
      <c r="E18" s="21">
        <f t="shared" si="0"/>
        <v>0</v>
      </c>
      <c r="F18" s="21"/>
      <c r="G18" s="30"/>
      <c r="H18" s="31"/>
      <c r="I18" s="30"/>
      <c r="J18" s="21"/>
      <c r="K18" s="30"/>
      <c r="L18" s="22"/>
      <c r="M18" s="30"/>
      <c r="N18" s="32"/>
      <c r="O18" s="35"/>
      <c r="P18" s="35"/>
    </row>
    <row r="19" spans="2:16">
      <c r="B19" s="20">
        <v>9</v>
      </c>
      <c r="C19" s="57" t="s">
        <v>469</v>
      </c>
      <c r="D19" s="21" t="s">
        <v>517</v>
      </c>
      <c r="E19" s="21">
        <f t="shared" si="0"/>
        <v>0</v>
      </c>
      <c r="F19" s="21"/>
      <c r="G19" s="30"/>
      <c r="H19" s="31"/>
      <c r="I19" s="30"/>
      <c r="J19" s="21"/>
      <c r="K19" s="30"/>
      <c r="L19" s="31"/>
      <c r="M19" s="30"/>
      <c r="N19" s="32"/>
      <c r="O19" s="35"/>
      <c r="P19" s="35"/>
    </row>
    <row r="20" spans="2:16">
      <c r="B20" s="20">
        <v>10</v>
      </c>
      <c r="C20" s="57" t="s">
        <v>528</v>
      </c>
      <c r="D20" s="21" t="s">
        <v>529</v>
      </c>
      <c r="E20" s="21">
        <f t="shared" si="0"/>
        <v>0</v>
      </c>
      <c r="F20" s="21"/>
      <c r="G20" s="30"/>
      <c r="H20" s="31"/>
      <c r="I20" s="30"/>
      <c r="J20" s="21"/>
      <c r="K20" s="30"/>
      <c r="L20" s="31"/>
      <c r="M20" s="30"/>
      <c r="N20" s="32"/>
      <c r="O20" s="35"/>
      <c r="P20" s="35"/>
    </row>
    <row r="21" spans="2:16">
      <c r="B21" s="20">
        <v>11</v>
      </c>
      <c r="C21" s="57" t="s">
        <v>530</v>
      </c>
      <c r="D21" s="21" t="s">
        <v>531</v>
      </c>
      <c r="E21" s="21">
        <f t="shared" si="0"/>
        <v>0</v>
      </c>
      <c r="F21" s="21"/>
      <c r="G21" s="30"/>
      <c r="H21" s="31"/>
      <c r="I21" s="30"/>
      <c r="J21" s="21"/>
      <c r="K21" s="30"/>
      <c r="L21" s="31"/>
      <c r="M21" s="30"/>
      <c r="N21" s="32"/>
      <c r="O21" s="35"/>
      <c r="P21" s="35"/>
    </row>
    <row r="22" spans="2:16">
      <c r="B22" s="20">
        <v>12</v>
      </c>
      <c r="C22" s="57" t="s">
        <v>522</v>
      </c>
      <c r="D22" s="21" t="s">
        <v>326</v>
      </c>
      <c r="E22" s="21">
        <f t="shared" si="0"/>
        <v>0</v>
      </c>
      <c r="F22" s="21"/>
      <c r="G22" s="30"/>
      <c r="H22" s="31"/>
      <c r="I22" s="30"/>
      <c r="J22" s="21"/>
      <c r="K22" s="30"/>
      <c r="L22" s="31"/>
      <c r="M22" s="30"/>
      <c r="N22" s="32"/>
      <c r="O22" s="35"/>
      <c r="P22" s="35"/>
    </row>
    <row r="23" spans="2:16">
      <c r="B23" s="20">
        <v>13</v>
      </c>
      <c r="C23" s="57" t="s">
        <v>474</v>
      </c>
      <c r="D23" s="21" t="s">
        <v>525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32"/>
      <c r="O23" s="35"/>
      <c r="P23" s="35"/>
    </row>
    <row r="24" spans="2:16">
      <c r="B24" s="20">
        <v>14</v>
      </c>
      <c r="C24" s="41" t="s">
        <v>526</v>
      </c>
      <c r="D24" s="22" t="s">
        <v>527</v>
      </c>
      <c r="E24" s="74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O24" s="35"/>
      <c r="P24" s="35"/>
    </row>
    <row r="25" spans="2:16">
      <c r="B25" s="20">
        <v>15</v>
      </c>
      <c r="C25" s="57" t="s">
        <v>519</v>
      </c>
      <c r="D25" s="21" t="s">
        <v>520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15"/>
      <c r="O25" s="35"/>
      <c r="P25" s="35"/>
    </row>
    <row r="26" spans="2:16">
      <c r="B26" s="20">
        <v>16</v>
      </c>
      <c r="C26" s="57" t="s">
        <v>473</v>
      </c>
      <c r="D26" s="21" t="s">
        <v>523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  <c r="N26" s="32"/>
      <c r="O26" s="35"/>
      <c r="P26" s="35"/>
    </row>
    <row r="27" spans="2:16">
      <c r="B27" s="20">
        <v>17</v>
      </c>
      <c r="C27" s="57" t="s">
        <v>476</v>
      </c>
      <c r="D27" s="21" t="s">
        <v>521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N27" s="32"/>
      <c r="O27" s="35"/>
      <c r="P27" s="35"/>
    </row>
    <row r="28" spans="2:16">
      <c r="B28" s="20">
        <v>18</v>
      </c>
      <c r="C28" s="57" t="s">
        <v>524</v>
      </c>
      <c r="D28" s="21" t="s">
        <v>521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2"/>
      <c r="O28" s="35"/>
      <c r="P28" s="35"/>
    </row>
    <row r="29" spans="2:16" customFormat="1">
      <c r="B29" s="20">
        <v>19</v>
      </c>
      <c r="C29" s="57" t="s">
        <v>475</v>
      </c>
      <c r="D29" s="31" t="s">
        <v>486</v>
      </c>
      <c r="E29" s="21">
        <f t="shared" si="0"/>
        <v>0</v>
      </c>
      <c r="F29" s="21"/>
      <c r="G29" s="30"/>
      <c r="H29" s="31" t="s">
        <v>12</v>
      </c>
      <c r="I29" s="30"/>
      <c r="J29" s="21"/>
      <c r="K29" s="30"/>
      <c r="L29" s="31"/>
      <c r="M29" s="30"/>
    </row>
    <row r="30" spans="2:16">
      <c r="B30" s="20">
        <v>20</v>
      </c>
      <c r="C30" s="57" t="s">
        <v>471</v>
      </c>
      <c r="D30" s="31" t="s">
        <v>485</v>
      </c>
      <c r="E30" s="21">
        <f t="shared" si="0"/>
        <v>0</v>
      </c>
      <c r="F30" s="21"/>
      <c r="G30" s="30"/>
      <c r="H30" s="31" t="s">
        <v>12</v>
      </c>
      <c r="I30" s="30"/>
      <c r="J30" s="21"/>
      <c r="K30" s="30"/>
      <c r="L30" s="31"/>
      <c r="M30" s="30"/>
      <c r="O30" s="35"/>
      <c r="P30" s="35"/>
    </row>
    <row r="31" spans="2:16">
      <c r="B31" s="20">
        <v>21</v>
      </c>
      <c r="C31" s="57" t="s">
        <v>497</v>
      </c>
      <c r="D31" s="31" t="s">
        <v>498</v>
      </c>
      <c r="E31" s="21">
        <f t="shared" si="0"/>
        <v>0</v>
      </c>
      <c r="F31" s="21"/>
      <c r="G31" s="30"/>
      <c r="H31" s="31" t="s">
        <v>12</v>
      </c>
      <c r="I31" s="30"/>
      <c r="J31" s="21"/>
      <c r="K31" s="30"/>
      <c r="L31" s="31"/>
      <c r="M31" s="30"/>
      <c r="N31" s="32"/>
      <c r="O31" s="35"/>
      <c r="P31" s="35"/>
    </row>
    <row r="32" spans="2:16">
      <c r="B32" s="20">
        <v>22</v>
      </c>
      <c r="C32" s="57" t="s">
        <v>499</v>
      </c>
      <c r="D32" s="52">
        <v>38865</v>
      </c>
      <c r="E32" s="21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32"/>
      <c r="O32" s="35"/>
      <c r="P32" s="35"/>
    </row>
    <row r="33" spans="2:16">
      <c r="B33" s="20">
        <v>23</v>
      </c>
      <c r="C33" s="43" t="s">
        <v>500</v>
      </c>
      <c r="D33" s="44" t="s">
        <v>501</v>
      </c>
      <c r="E33" s="21">
        <f t="shared" si="0"/>
        <v>0</v>
      </c>
      <c r="F33" s="21"/>
      <c r="G33" s="30"/>
      <c r="H33" s="31" t="s">
        <v>12</v>
      </c>
      <c r="I33" s="30"/>
      <c r="J33" s="21"/>
      <c r="K33" s="30"/>
      <c r="L33" s="31"/>
      <c r="M33" s="30"/>
      <c r="N33" s="32"/>
      <c r="O33" s="35"/>
      <c r="P33" s="35"/>
    </row>
    <row r="34" spans="2:16">
      <c r="C34" s="23"/>
    </row>
    <row r="35" spans="2:16">
      <c r="C35" s="23"/>
    </row>
    <row r="36" spans="2:16">
      <c r="B36" s="24" t="s">
        <v>41</v>
      </c>
      <c r="F36" s="14"/>
      <c r="G36" s="14"/>
      <c r="H36" s="14"/>
      <c r="I36" s="14"/>
      <c r="L36" s="14"/>
    </row>
    <row r="37" spans="2:16">
      <c r="B37" s="25"/>
      <c r="C37" s="14" t="s">
        <v>534</v>
      </c>
      <c r="F37" s="14"/>
      <c r="G37" s="14"/>
      <c r="H37" s="14"/>
      <c r="I37" s="14"/>
      <c r="L37" s="14"/>
    </row>
    <row r="38" spans="2:16">
      <c r="B38" s="26" t="s">
        <v>43</v>
      </c>
      <c r="C38" s="14" t="s">
        <v>117</v>
      </c>
      <c r="F38" s="14"/>
      <c r="G38" s="14"/>
      <c r="H38" s="14"/>
      <c r="I38" s="14"/>
      <c r="L38" s="14"/>
    </row>
    <row r="39" spans="2:16">
      <c r="B39" s="27" t="s">
        <v>43</v>
      </c>
      <c r="C39" s="14" t="s">
        <v>45</v>
      </c>
      <c r="F39" s="14"/>
      <c r="G39" s="14"/>
      <c r="H39" s="14"/>
      <c r="I39" s="14"/>
      <c r="L39" s="14"/>
    </row>
    <row r="40" spans="2:16">
      <c r="B40" s="28" t="s">
        <v>43</v>
      </c>
      <c r="C40" s="14" t="s">
        <v>46</v>
      </c>
      <c r="F40" s="14"/>
      <c r="G40" s="14"/>
      <c r="H40" s="14"/>
      <c r="I40" s="14"/>
      <c r="L40" s="14"/>
    </row>
  </sheetData>
  <sortState xmlns:xlrd2="http://schemas.microsoft.com/office/spreadsheetml/2017/richdata2" ref="C12:K33">
    <sortCondition descending="1" ref="E11:E33"/>
  </sortState>
  <mergeCells count="13">
    <mergeCell ref="G3:H3"/>
    <mergeCell ref="F8:G8"/>
    <mergeCell ref="F9:G9"/>
    <mergeCell ref="H9:I9"/>
    <mergeCell ref="H8:I8"/>
    <mergeCell ref="J8:K8"/>
    <mergeCell ref="L9:M9"/>
    <mergeCell ref="L8:M8"/>
    <mergeCell ref="J9:K9"/>
    <mergeCell ref="B9:B10"/>
    <mergeCell ref="C9:C10"/>
    <mergeCell ref="D9:D10"/>
    <mergeCell ref="E9:E10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opLeftCell="A13" workbookViewId="0">
      <selection activeCell="E21" sqref="E21"/>
    </sheetView>
  </sheetViews>
  <sheetFormatPr defaultColWidth="11" defaultRowHeight="15.6"/>
  <cols>
    <col min="1" max="16384" width="11" style="1"/>
  </cols>
  <sheetData>
    <row r="6" spans="4:6">
      <c r="D6" s="128" t="s">
        <v>535</v>
      </c>
      <c r="E6" s="129"/>
      <c r="F6" s="130"/>
    </row>
    <row r="7" spans="4:6" ht="30.75" customHeight="1">
      <c r="D7" s="2" t="s">
        <v>536</v>
      </c>
      <c r="E7" s="5" t="s">
        <v>537</v>
      </c>
      <c r="F7" s="6" t="s">
        <v>538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78"/>
  <sheetViews>
    <sheetView topLeftCell="A42" workbookViewId="0">
      <pane xSplit="4" topLeftCell="E1" activePane="topRight" state="frozen"/>
      <selection pane="topRight" activeCell="B63" sqref="B63"/>
    </sheetView>
  </sheetViews>
  <sheetFormatPr defaultColWidth="8.88671875" defaultRowHeight="14.4"/>
  <cols>
    <col min="1" max="1" width="4.88671875" style="14" customWidth="1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8" style="15" customWidth="1"/>
    <col min="12" max="12" width="10.33203125" style="15" customWidth="1"/>
    <col min="13" max="13" width="8.88671875" style="14"/>
    <col min="14" max="14" width="32.6640625" style="14" customWidth="1"/>
    <col min="15" max="15" width="11.109375" style="14" customWidth="1"/>
    <col min="16" max="16384" width="8.88671875" style="14"/>
  </cols>
  <sheetData>
    <row r="3" spans="2:16">
      <c r="B3" s="16" t="s">
        <v>838</v>
      </c>
      <c r="G3" s="108"/>
      <c r="H3" s="108"/>
      <c r="L3" s="14"/>
    </row>
    <row r="4" spans="2:16">
      <c r="B4" s="17" t="s">
        <v>844</v>
      </c>
      <c r="C4" s="16"/>
      <c r="L4" s="14"/>
    </row>
    <row r="5" spans="2:16">
      <c r="C5" s="16"/>
      <c r="D5" s="16"/>
      <c r="L5" s="14"/>
    </row>
    <row r="6" spans="2:16">
      <c r="L6" s="14"/>
    </row>
    <row r="7" spans="2:16">
      <c r="B7" s="16" t="s">
        <v>62</v>
      </c>
      <c r="L7" s="14"/>
    </row>
    <row r="8" spans="2:16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2:16" ht="15" customHeight="1">
      <c r="B9" s="113" t="s">
        <v>1</v>
      </c>
      <c r="C9" s="114" t="s">
        <v>2</v>
      </c>
      <c r="D9" s="114" t="s">
        <v>3</v>
      </c>
      <c r="E9" s="104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  <c r="O9" s="35"/>
      <c r="P9" s="35"/>
    </row>
    <row r="10" spans="2:16">
      <c r="B10" s="113"/>
      <c r="C10" s="114"/>
      <c r="D10" s="114"/>
      <c r="E10" s="10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>
      <c r="B11" s="36">
        <v>1</v>
      </c>
      <c r="C11" s="95" t="s">
        <v>552</v>
      </c>
      <c r="D11" s="71">
        <v>41375</v>
      </c>
      <c r="E11" s="21">
        <f>SUM(G11,I11,K11,M11)</f>
        <v>278</v>
      </c>
      <c r="F11" s="21">
        <v>1</v>
      </c>
      <c r="G11" s="30">
        <f t="shared" ref="G11:G44" si="0">IFERROR(VLOOKUP(F11,points,3,FALSE),"")</f>
        <v>270</v>
      </c>
      <c r="H11" s="21">
        <v>41</v>
      </c>
      <c r="I11" s="30">
        <f>IFERROR(VLOOKUP(H11,points,2,FALSE),"")</f>
        <v>4</v>
      </c>
      <c r="J11" s="65">
        <v>33</v>
      </c>
      <c r="K11" s="30">
        <f t="shared" ref="K11:K21" si="1">IFERROR(VLOOKUP(J11,points,2,FALSE),"")</f>
        <v>4</v>
      </c>
      <c r="L11" s="38"/>
      <c r="M11" s="30"/>
      <c r="N11" s="80"/>
      <c r="O11" s="80"/>
      <c r="P11" s="35"/>
    </row>
    <row r="12" spans="2:16">
      <c r="B12" s="36">
        <v>2</v>
      </c>
      <c r="C12" s="96" t="s">
        <v>539</v>
      </c>
      <c r="D12" s="58">
        <v>41782</v>
      </c>
      <c r="E12" s="21">
        <f>SUM(G12,I12,K12, M12)</f>
        <v>190.5</v>
      </c>
      <c r="F12" s="70">
        <v>2</v>
      </c>
      <c r="G12" s="30">
        <f t="shared" si="0"/>
        <v>180</v>
      </c>
      <c r="H12" s="31">
        <v>22</v>
      </c>
      <c r="I12" s="30">
        <f>IFERROR(VLOOKUP(H12,points,2,FALSE),"")</f>
        <v>8.5</v>
      </c>
      <c r="J12" s="65">
        <v>65</v>
      </c>
      <c r="K12" s="30">
        <f t="shared" si="1"/>
        <v>2</v>
      </c>
      <c r="L12" s="38"/>
      <c r="M12" s="30"/>
      <c r="P12" s="35"/>
    </row>
    <row r="13" spans="2:16">
      <c r="B13" s="36">
        <v>3</v>
      </c>
      <c r="C13" s="43" t="s">
        <v>31</v>
      </c>
      <c r="D13" s="44" t="s">
        <v>32</v>
      </c>
      <c r="E13" s="21">
        <f>SUM(G13,I13,K13, M13)</f>
        <v>153.5</v>
      </c>
      <c r="F13" s="65">
        <v>3</v>
      </c>
      <c r="G13" s="30">
        <f t="shared" si="0"/>
        <v>135</v>
      </c>
      <c r="H13" s="31">
        <v>27</v>
      </c>
      <c r="I13" s="30">
        <f>IFERROR(VLOOKUP(H13,points,2,FALSE),"")</f>
        <v>7.25</v>
      </c>
      <c r="J13" s="65">
        <v>17</v>
      </c>
      <c r="K13" s="30">
        <f t="shared" si="1"/>
        <v>11.25</v>
      </c>
      <c r="L13" s="38"/>
      <c r="M13" s="30"/>
      <c r="N13" s="80"/>
      <c r="O13" s="80"/>
      <c r="P13" s="35"/>
    </row>
    <row r="14" spans="2:16">
      <c r="B14" s="36">
        <v>4</v>
      </c>
      <c r="C14" s="43" t="s">
        <v>26</v>
      </c>
      <c r="D14" s="44" t="s">
        <v>27</v>
      </c>
      <c r="E14" s="21">
        <f>SUM(G14,I14,K14,M14)</f>
        <v>115.75</v>
      </c>
      <c r="F14" s="21">
        <v>4</v>
      </c>
      <c r="G14" s="30">
        <f t="shared" si="0"/>
        <v>100.5</v>
      </c>
      <c r="H14" s="21">
        <v>41</v>
      </c>
      <c r="I14" s="30">
        <f>IFERROR(VLOOKUP(H14,points,2,FALSE),"")</f>
        <v>4</v>
      </c>
      <c r="J14" s="65">
        <v>17</v>
      </c>
      <c r="K14" s="30">
        <f t="shared" si="1"/>
        <v>11.25</v>
      </c>
      <c r="L14" s="38"/>
      <c r="M14" s="30"/>
      <c r="N14" s="80"/>
      <c r="O14" s="80"/>
      <c r="P14" s="35"/>
    </row>
    <row r="15" spans="2:16">
      <c r="B15" s="36">
        <v>5</v>
      </c>
      <c r="C15" s="43" t="s">
        <v>28</v>
      </c>
      <c r="D15" s="44" t="s">
        <v>29</v>
      </c>
      <c r="E15" s="21">
        <f>SUM(G15,I15,K15,M15)</f>
        <v>92.25</v>
      </c>
      <c r="F15" s="22">
        <v>5</v>
      </c>
      <c r="G15" s="30">
        <f t="shared" si="0"/>
        <v>81</v>
      </c>
      <c r="H15" s="31"/>
      <c r="I15" s="30"/>
      <c r="J15" s="65">
        <v>17</v>
      </c>
      <c r="K15" s="30">
        <f t="shared" si="1"/>
        <v>11.25</v>
      </c>
      <c r="L15" s="38"/>
      <c r="M15" s="30"/>
      <c r="N15" s="80"/>
      <c r="O15" s="80"/>
      <c r="P15" s="35"/>
    </row>
    <row r="16" spans="2:16">
      <c r="B16" s="36">
        <v>6</v>
      </c>
      <c r="C16" s="68" t="s">
        <v>578</v>
      </c>
      <c r="D16" s="65" t="s">
        <v>588</v>
      </c>
      <c r="E16" s="21">
        <f>SUM(G16,I16,K16, M16)</f>
        <v>74</v>
      </c>
      <c r="F16" s="31">
        <v>6</v>
      </c>
      <c r="G16" s="30">
        <f t="shared" si="0"/>
        <v>72</v>
      </c>
      <c r="H16" s="21"/>
      <c r="I16" s="30"/>
      <c r="J16" s="65">
        <v>65</v>
      </c>
      <c r="K16" s="30">
        <f t="shared" si="1"/>
        <v>2</v>
      </c>
      <c r="L16" s="38"/>
      <c r="M16" s="30"/>
      <c r="N16" s="80"/>
      <c r="O16" s="80"/>
      <c r="P16" s="35"/>
    </row>
    <row r="17" spans="2:15" customFormat="1">
      <c r="B17" s="36">
        <v>7</v>
      </c>
      <c r="C17" s="85" t="s">
        <v>39</v>
      </c>
      <c r="D17" s="44" t="s">
        <v>40</v>
      </c>
      <c r="E17" s="21">
        <f>SUM(G17,I17,K17, M17)</f>
        <v>72.5</v>
      </c>
      <c r="F17" s="65">
        <v>7</v>
      </c>
      <c r="G17" s="30">
        <f t="shared" si="0"/>
        <v>64.5</v>
      </c>
      <c r="H17" s="21">
        <v>45</v>
      </c>
      <c r="I17" s="30">
        <f t="shared" ref="I17:I23" si="2">IFERROR(VLOOKUP(H17,points,2,FALSE),"")</f>
        <v>4</v>
      </c>
      <c r="J17" s="65">
        <v>33</v>
      </c>
      <c r="K17" s="30">
        <f t="shared" si="1"/>
        <v>4</v>
      </c>
      <c r="L17" s="38"/>
      <c r="M17" s="30"/>
      <c r="N17" s="80"/>
      <c r="O17" s="80"/>
    </row>
    <row r="18" spans="2:15">
      <c r="B18" s="36">
        <v>8</v>
      </c>
      <c r="C18" s="68" t="s">
        <v>548</v>
      </c>
      <c r="D18" s="22" t="s">
        <v>549</v>
      </c>
      <c r="E18" s="21">
        <f>SUM(G18,I18,K18,M18)</f>
        <v>58</v>
      </c>
      <c r="F18" s="69">
        <v>8</v>
      </c>
      <c r="G18" s="30">
        <f t="shared" si="0"/>
        <v>54</v>
      </c>
      <c r="H18" s="31">
        <v>69</v>
      </c>
      <c r="I18" s="30">
        <f t="shared" si="2"/>
        <v>2</v>
      </c>
      <c r="J18" s="21">
        <v>65</v>
      </c>
      <c r="K18" s="30">
        <f t="shared" si="1"/>
        <v>2</v>
      </c>
      <c r="L18" s="31"/>
      <c r="M18" s="30"/>
      <c r="N18" s="80"/>
      <c r="O18" s="80"/>
    </row>
    <row r="19" spans="2:15" customFormat="1">
      <c r="B19" s="36">
        <v>9</v>
      </c>
      <c r="C19" s="68" t="s">
        <v>561</v>
      </c>
      <c r="D19" s="71">
        <v>41409</v>
      </c>
      <c r="E19" s="21">
        <f>SUM(G19,I19,K19,M19)</f>
        <v>55</v>
      </c>
      <c r="F19" s="21">
        <v>9</v>
      </c>
      <c r="G19" s="30">
        <f t="shared" si="0"/>
        <v>45</v>
      </c>
      <c r="H19" s="31">
        <v>32</v>
      </c>
      <c r="I19" s="30">
        <f t="shared" si="2"/>
        <v>6</v>
      </c>
      <c r="J19" s="21">
        <v>33</v>
      </c>
      <c r="K19" s="30">
        <f t="shared" si="1"/>
        <v>4</v>
      </c>
      <c r="L19" s="31"/>
      <c r="M19" s="30"/>
      <c r="N19" s="80"/>
      <c r="O19" s="80"/>
    </row>
    <row r="20" spans="2:15" customFormat="1">
      <c r="B20" s="36">
        <v>10</v>
      </c>
      <c r="C20" s="57" t="s">
        <v>11</v>
      </c>
      <c r="D20" s="42">
        <v>41481</v>
      </c>
      <c r="E20" s="21">
        <f>SUM(G20,I20,K20,M20)</f>
        <v>43</v>
      </c>
      <c r="F20" s="65">
        <v>10</v>
      </c>
      <c r="G20" s="30">
        <f t="shared" si="0"/>
        <v>39</v>
      </c>
      <c r="H20" s="21">
        <v>69</v>
      </c>
      <c r="I20" s="30">
        <f t="shared" si="2"/>
        <v>2</v>
      </c>
      <c r="J20" s="65">
        <v>65</v>
      </c>
      <c r="K20" s="30">
        <f t="shared" si="1"/>
        <v>2</v>
      </c>
      <c r="L20" s="21"/>
      <c r="M20" s="30"/>
      <c r="N20" s="80"/>
      <c r="O20" s="80"/>
    </row>
    <row r="21" spans="2:15" customFormat="1">
      <c r="B21" s="36">
        <v>11</v>
      </c>
      <c r="C21" s="41" t="s">
        <v>676</v>
      </c>
      <c r="D21" s="65" t="s">
        <v>677</v>
      </c>
      <c r="E21" s="21">
        <f>SUM(G21,I21,K21,M21)</f>
        <v>40</v>
      </c>
      <c r="F21" s="22">
        <v>17</v>
      </c>
      <c r="G21" s="30">
        <f t="shared" si="0"/>
        <v>22.5</v>
      </c>
      <c r="H21" s="21">
        <v>31</v>
      </c>
      <c r="I21" s="30">
        <f t="shared" si="2"/>
        <v>6.25</v>
      </c>
      <c r="J21" s="65">
        <v>17</v>
      </c>
      <c r="K21" s="30">
        <f t="shared" si="1"/>
        <v>11.25</v>
      </c>
      <c r="L21" s="31"/>
      <c r="M21" s="30"/>
      <c r="N21" s="80"/>
      <c r="O21" s="80"/>
    </row>
    <row r="22" spans="2:15" customFormat="1">
      <c r="B22" s="36">
        <v>12</v>
      </c>
      <c r="C22" s="43" t="s">
        <v>37</v>
      </c>
      <c r="D22" s="44" t="s">
        <v>38</v>
      </c>
      <c r="E22" s="21">
        <f>SUM(G22,I22,K22, M22)</f>
        <v>39.5</v>
      </c>
      <c r="F22" s="70">
        <v>11</v>
      </c>
      <c r="G22" s="30">
        <f t="shared" si="0"/>
        <v>37.5</v>
      </c>
      <c r="H22" s="31">
        <v>81</v>
      </c>
      <c r="I22" s="30">
        <f t="shared" si="2"/>
        <v>2</v>
      </c>
      <c r="J22" s="65"/>
      <c r="K22" s="30"/>
      <c r="L22" s="31"/>
      <c r="M22" s="30"/>
      <c r="N22" s="80"/>
      <c r="O22" s="80"/>
    </row>
    <row r="23" spans="2:15" customFormat="1">
      <c r="B23" s="36">
        <v>13</v>
      </c>
      <c r="C23" s="41" t="s">
        <v>660</v>
      </c>
      <c r="D23" s="65" t="s">
        <v>594</v>
      </c>
      <c r="E23" s="21">
        <f>SUM(G23,I23,K23,M23)</f>
        <v>36.5</v>
      </c>
      <c r="F23" s="22">
        <v>13</v>
      </c>
      <c r="G23" s="30">
        <f t="shared" si="0"/>
        <v>34.5</v>
      </c>
      <c r="H23" s="21">
        <v>81</v>
      </c>
      <c r="I23" s="30">
        <f t="shared" si="2"/>
        <v>2</v>
      </c>
      <c r="J23" s="65"/>
      <c r="K23" s="30"/>
      <c r="L23" s="21"/>
      <c r="M23" s="30"/>
      <c r="N23" s="80"/>
      <c r="O23" s="80"/>
    </row>
    <row r="24" spans="2:15" customFormat="1">
      <c r="B24" s="36">
        <v>14</v>
      </c>
      <c r="C24" s="41" t="s">
        <v>607</v>
      </c>
      <c r="D24" s="65" t="s">
        <v>608</v>
      </c>
      <c r="E24" s="21">
        <f>SUM(G24,I24,K24, M24)</f>
        <v>36</v>
      </c>
      <c r="F24" s="31">
        <v>12</v>
      </c>
      <c r="G24" s="30">
        <f t="shared" si="0"/>
        <v>36</v>
      </c>
      <c r="H24" s="31"/>
      <c r="I24" s="30"/>
      <c r="J24" s="65"/>
      <c r="K24" s="30"/>
      <c r="L24" s="38"/>
      <c r="M24" s="30"/>
      <c r="N24" s="14"/>
      <c r="O24" s="14"/>
    </row>
    <row r="25" spans="2:15" customFormat="1">
      <c r="B25" s="36">
        <v>15</v>
      </c>
      <c r="C25" s="41" t="s">
        <v>605</v>
      </c>
      <c r="D25" s="65" t="s">
        <v>606</v>
      </c>
      <c r="E25" s="21">
        <f>SUM(G25,I25,K25,M25)</f>
        <v>33.5</v>
      </c>
      <c r="F25" s="22">
        <v>15</v>
      </c>
      <c r="G25" s="30">
        <f t="shared" si="0"/>
        <v>31.5</v>
      </c>
      <c r="H25" s="31"/>
      <c r="I25" s="30"/>
      <c r="J25" s="65">
        <v>65</v>
      </c>
      <c r="K25" s="30">
        <f>IFERROR(VLOOKUP(J25,points,2,FALSE),"")</f>
        <v>2</v>
      </c>
      <c r="L25" s="38"/>
      <c r="M25" s="30"/>
      <c r="N25" s="80"/>
      <c r="O25" s="80"/>
    </row>
    <row r="26" spans="2:15" customFormat="1">
      <c r="B26" s="36">
        <v>16</v>
      </c>
      <c r="C26" s="41" t="s">
        <v>684</v>
      </c>
      <c r="D26" s="55" t="s">
        <v>592</v>
      </c>
      <c r="E26" s="21">
        <f>SUM(G26,I26,K26, M26)</f>
        <v>33</v>
      </c>
      <c r="F26" s="31">
        <v>14</v>
      </c>
      <c r="G26" s="30">
        <f t="shared" si="0"/>
        <v>33</v>
      </c>
      <c r="H26" s="21"/>
      <c r="I26" s="30"/>
      <c r="J26" s="65"/>
      <c r="K26" s="30"/>
      <c r="L26" s="38"/>
      <c r="M26" s="30"/>
      <c r="N26" s="80"/>
      <c r="O26" s="80"/>
    </row>
    <row r="27" spans="2:15" customFormat="1">
      <c r="B27" s="36">
        <v>17</v>
      </c>
      <c r="C27" s="41" t="s">
        <v>603</v>
      </c>
      <c r="D27" s="65" t="s">
        <v>604</v>
      </c>
      <c r="E27" s="21">
        <f>SUM(G27,I27,K27,M27)</f>
        <v>30.5</v>
      </c>
      <c r="F27" s="22">
        <v>16</v>
      </c>
      <c r="G27" s="30">
        <f t="shared" si="0"/>
        <v>28.5</v>
      </c>
      <c r="H27" s="31"/>
      <c r="I27" s="30"/>
      <c r="J27" s="65">
        <v>65</v>
      </c>
      <c r="K27" s="30">
        <f>IFERROR(VLOOKUP(J27,points,2,FALSE),"")</f>
        <v>2</v>
      </c>
      <c r="L27" s="38"/>
      <c r="M27" s="30"/>
      <c r="N27" s="80"/>
      <c r="O27" s="80"/>
    </row>
    <row r="28" spans="2:15">
      <c r="B28" s="36">
        <v>18</v>
      </c>
      <c r="C28" s="41" t="s">
        <v>580</v>
      </c>
      <c r="D28" s="65" t="s">
        <v>590</v>
      </c>
      <c r="E28" s="21">
        <f>SUM(G28,I28,K28, M28)</f>
        <v>24</v>
      </c>
      <c r="F28" s="31">
        <v>20</v>
      </c>
      <c r="G28" s="30">
        <f t="shared" si="0"/>
        <v>18</v>
      </c>
      <c r="H28" s="31">
        <v>85</v>
      </c>
      <c r="I28" s="30">
        <f>IFERROR(VLOOKUP(H28,points,2,FALSE),"")</f>
        <v>2</v>
      </c>
      <c r="J28" s="65">
        <v>33</v>
      </c>
      <c r="K28" s="30">
        <f>IFERROR(VLOOKUP(J28,points,2,FALSE),"")</f>
        <v>4</v>
      </c>
      <c r="L28" s="38"/>
      <c r="M28" s="30"/>
    </row>
    <row r="29" spans="2:15">
      <c r="B29" s="36">
        <v>19</v>
      </c>
      <c r="C29" s="57" t="s">
        <v>669</v>
      </c>
      <c r="D29" s="65" t="s">
        <v>670</v>
      </c>
      <c r="E29" s="21">
        <f>SUM(G29,I29,K29, M29)</f>
        <v>23.5</v>
      </c>
      <c r="F29" s="31">
        <v>19</v>
      </c>
      <c r="G29" s="30">
        <f t="shared" si="0"/>
        <v>19.5</v>
      </c>
      <c r="H29" s="21">
        <v>93</v>
      </c>
      <c r="I29" s="30">
        <f>IFERROR(VLOOKUP(H29,points,2,FALSE),"")</f>
        <v>2</v>
      </c>
      <c r="J29" s="65">
        <v>65</v>
      </c>
      <c r="K29" s="30">
        <f>IFERROR(VLOOKUP(J29,points,2,FALSE),"")</f>
        <v>2</v>
      </c>
      <c r="L29" s="38"/>
      <c r="M29" s="30"/>
      <c r="N29" s="80"/>
      <c r="O29" s="80"/>
    </row>
    <row r="30" spans="2:15">
      <c r="B30" s="36">
        <v>20</v>
      </c>
      <c r="C30" s="41" t="s">
        <v>710</v>
      </c>
      <c r="D30" s="22" t="s">
        <v>711</v>
      </c>
      <c r="E30" s="21">
        <f>SUM(G30,I30,K30,M30)</f>
        <v>23</v>
      </c>
      <c r="F30" s="22">
        <v>18</v>
      </c>
      <c r="G30" s="30">
        <f t="shared" si="0"/>
        <v>21</v>
      </c>
      <c r="H30" s="31">
        <v>77</v>
      </c>
      <c r="I30" s="30">
        <f>IFERROR(VLOOKUP(H30,points,2,FALSE),"")</f>
        <v>2</v>
      </c>
      <c r="J30" s="65"/>
      <c r="K30" s="30"/>
      <c r="L30" s="38"/>
      <c r="M30" s="30"/>
      <c r="N30" s="80"/>
      <c r="O30" s="80"/>
    </row>
    <row r="31" spans="2:15" customFormat="1">
      <c r="B31" s="36">
        <v>21</v>
      </c>
      <c r="C31" s="41" t="s">
        <v>574</v>
      </c>
      <c r="D31" s="65" t="s">
        <v>584</v>
      </c>
      <c r="E31" s="21">
        <f>SUM(G31,I31,K31, M31)</f>
        <v>21.5</v>
      </c>
      <c r="F31" s="31">
        <v>21</v>
      </c>
      <c r="G31" s="30">
        <f t="shared" si="0"/>
        <v>17.5</v>
      </c>
      <c r="H31" s="21">
        <v>85</v>
      </c>
      <c r="I31" s="30">
        <f>IFERROR(VLOOKUP(H31,points,2,FALSE),"")</f>
        <v>2</v>
      </c>
      <c r="J31" s="65">
        <v>65</v>
      </c>
      <c r="K31" s="30">
        <f>IFERROR(VLOOKUP(J31,points,2,FALSE),"")</f>
        <v>2</v>
      </c>
      <c r="L31" s="38"/>
      <c r="M31" s="30"/>
      <c r="N31" s="14"/>
      <c r="O31" s="14"/>
    </row>
    <row r="32" spans="2:15" customFormat="1">
      <c r="B32" s="36">
        <v>22</v>
      </c>
      <c r="C32" s="41" t="s">
        <v>581</v>
      </c>
      <c r="D32" s="73">
        <v>41845</v>
      </c>
      <c r="E32" s="21">
        <f>SUM(G32,I32,K32, M32)</f>
        <v>19</v>
      </c>
      <c r="F32" s="31">
        <v>22</v>
      </c>
      <c r="G32" s="30">
        <f t="shared" si="0"/>
        <v>17</v>
      </c>
      <c r="H32" s="21"/>
      <c r="I32" s="30"/>
      <c r="J32" s="65">
        <v>65</v>
      </c>
      <c r="K32" s="30">
        <f>IFERROR(VLOOKUP(J32,points,2,FALSE),"")</f>
        <v>2</v>
      </c>
      <c r="L32" s="38"/>
      <c r="M32" s="30"/>
      <c r="N32" s="80"/>
      <c r="O32" s="80"/>
    </row>
    <row r="33" spans="2:15">
      <c r="B33" s="36">
        <v>22</v>
      </c>
      <c r="C33" s="41" t="s">
        <v>706</v>
      </c>
      <c r="D33" s="22" t="s">
        <v>707</v>
      </c>
      <c r="E33" s="21">
        <f>SUM(G33,I33,K33,M33)</f>
        <v>19</v>
      </c>
      <c r="F33" s="22">
        <v>26</v>
      </c>
      <c r="G33" s="30">
        <f t="shared" si="0"/>
        <v>15</v>
      </c>
      <c r="H33" s="31">
        <v>89</v>
      </c>
      <c r="I33" s="30">
        <f>IFERROR(VLOOKUP(H33,points,2,FALSE),"")</f>
        <v>2</v>
      </c>
      <c r="J33" s="65">
        <v>65</v>
      </c>
      <c r="K33" s="30">
        <f>IFERROR(VLOOKUP(J33,points,2,FALSE),"")</f>
        <v>2</v>
      </c>
      <c r="L33" s="38"/>
      <c r="M33" s="30"/>
    </row>
    <row r="34" spans="2:15">
      <c r="B34" s="36">
        <v>24</v>
      </c>
      <c r="C34" s="80" t="s">
        <v>601</v>
      </c>
      <c r="D34" s="55" t="s">
        <v>602</v>
      </c>
      <c r="E34" s="21">
        <f>SUM(G34,I34,K34,M34)</f>
        <v>16.5</v>
      </c>
      <c r="F34" s="22">
        <v>23</v>
      </c>
      <c r="G34" s="30">
        <f t="shared" si="0"/>
        <v>16.5</v>
      </c>
      <c r="H34" s="21"/>
      <c r="I34" s="30"/>
      <c r="J34" s="65"/>
      <c r="K34" s="30"/>
      <c r="L34" s="38"/>
      <c r="M34" s="30"/>
      <c r="N34" s="80"/>
      <c r="O34" s="80"/>
    </row>
    <row r="35" spans="2:15">
      <c r="B35" s="36">
        <v>24</v>
      </c>
      <c r="C35" s="41" t="s">
        <v>765</v>
      </c>
      <c r="D35" s="22" t="s">
        <v>771</v>
      </c>
      <c r="E35" s="21">
        <f>SUM(G35,I35,K35, M35)</f>
        <v>16.5</v>
      </c>
      <c r="F35" s="22">
        <v>27</v>
      </c>
      <c r="G35" s="30">
        <f t="shared" si="0"/>
        <v>14.5</v>
      </c>
      <c r="H35" s="21"/>
      <c r="I35" s="30"/>
      <c r="J35" s="65">
        <v>65</v>
      </c>
      <c r="K35" s="30">
        <f>IFERROR(VLOOKUP(J35,points,2,FALSE),"")</f>
        <v>2</v>
      </c>
      <c r="L35" s="38"/>
      <c r="M35" s="30"/>
    </row>
    <row r="36" spans="2:15">
      <c r="B36" s="36">
        <v>26</v>
      </c>
      <c r="C36" s="41" t="s">
        <v>769</v>
      </c>
      <c r="D36" s="22" t="s">
        <v>775</v>
      </c>
      <c r="E36" s="21">
        <f>SUM(G36,I36,K36, M36)</f>
        <v>16</v>
      </c>
      <c r="F36" s="22">
        <v>24</v>
      </c>
      <c r="G36" s="30">
        <f t="shared" si="0"/>
        <v>16</v>
      </c>
      <c r="H36" s="21"/>
      <c r="I36" s="30"/>
      <c r="J36" s="65"/>
      <c r="K36" s="30"/>
      <c r="L36" s="38"/>
      <c r="M36" s="30"/>
    </row>
    <row r="37" spans="2:15">
      <c r="B37" s="36">
        <v>27</v>
      </c>
      <c r="C37" s="41" t="s">
        <v>583</v>
      </c>
      <c r="D37" s="65" t="s">
        <v>593</v>
      </c>
      <c r="E37" s="21">
        <f>SUM(G37,I37,K37, M37)</f>
        <v>15.5</v>
      </c>
      <c r="F37" s="31">
        <v>25</v>
      </c>
      <c r="G37" s="30">
        <f t="shared" si="0"/>
        <v>15.5</v>
      </c>
      <c r="H37" s="21"/>
      <c r="I37" s="30"/>
      <c r="J37" s="65"/>
      <c r="K37" s="30"/>
      <c r="L37" s="38"/>
      <c r="M37" s="30"/>
    </row>
    <row r="38" spans="2:15">
      <c r="B38" s="36">
        <v>27</v>
      </c>
      <c r="C38" s="41" t="s">
        <v>712</v>
      </c>
      <c r="D38" s="22" t="s">
        <v>713</v>
      </c>
      <c r="E38" s="21">
        <f>SUM(G38,I38,K38,M38)</f>
        <v>15.5</v>
      </c>
      <c r="F38" s="22">
        <v>29</v>
      </c>
      <c r="G38" s="30">
        <f t="shared" si="0"/>
        <v>13.5</v>
      </c>
      <c r="H38" s="21"/>
      <c r="I38" s="30"/>
      <c r="J38" s="65">
        <v>65</v>
      </c>
      <c r="K38" s="30">
        <f>IFERROR(VLOOKUP(J38,points,2,FALSE),"")</f>
        <v>2</v>
      </c>
      <c r="L38" s="38"/>
      <c r="M38" s="30"/>
    </row>
    <row r="39" spans="2:15">
      <c r="B39" s="36">
        <v>29</v>
      </c>
      <c r="C39" s="41" t="s">
        <v>767</v>
      </c>
      <c r="D39" s="22" t="s">
        <v>773</v>
      </c>
      <c r="E39" s="21">
        <f t="shared" ref="E39:E44" si="3">SUM(G39,I39,K39, M39)</f>
        <v>14.5</v>
      </c>
      <c r="F39" s="22">
        <v>31</v>
      </c>
      <c r="G39" s="30">
        <f t="shared" si="0"/>
        <v>12.5</v>
      </c>
      <c r="H39" s="31"/>
      <c r="I39" s="30"/>
      <c r="J39" s="65">
        <v>65</v>
      </c>
      <c r="K39" s="30">
        <f>IFERROR(VLOOKUP(J39,points,2,FALSE),"")</f>
        <v>2</v>
      </c>
      <c r="L39" s="38"/>
      <c r="M39" s="30"/>
    </row>
    <row r="40" spans="2:15" customFormat="1">
      <c r="B40" s="36">
        <v>30</v>
      </c>
      <c r="C40" s="41" t="s">
        <v>766</v>
      </c>
      <c r="D40" s="22" t="s">
        <v>772</v>
      </c>
      <c r="E40" s="21">
        <f t="shared" si="3"/>
        <v>14</v>
      </c>
      <c r="F40" s="22">
        <v>28</v>
      </c>
      <c r="G40" s="30">
        <f t="shared" si="0"/>
        <v>14</v>
      </c>
      <c r="H40" s="21"/>
      <c r="I40" s="30"/>
      <c r="J40" s="65"/>
      <c r="K40" s="30"/>
      <c r="L40" s="38"/>
      <c r="M40" s="30"/>
    </row>
    <row r="41" spans="2:15" customFormat="1">
      <c r="B41" s="36">
        <v>31</v>
      </c>
      <c r="C41" s="41" t="s">
        <v>768</v>
      </c>
      <c r="D41" s="22" t="s">
        <v>774</v>
      </c>
      <c r="E41" s="21">
        <f t="shared" si="3"/>
        <v>13</v>
      </c>
      <c r="F41" s="22">
        <v>30</v>
      </c>
      <c r="G41" s="30">
        <f t="shared" si="0"/>
        <v>13</v>
      </c>
      <c r="H41" s="31"/>
      <c r="I41" s="30"/>
      <c r="J41" s="65"/>
      <c r="K41" s="30"/>
      <c r="L41" s="38"/>
      <c r="M41" s="30"/>
    </row>
    <row r="42" spans="2:15">
      <c r="B42" s="36">
        <v>32</v>
      </c>
      <c r="C42" s="41" t="s">
        <v>672</v>
      </c>
      <c r="D42" s="65" t="s">
        <v>673</v>
      </c>
      <c r="E42" s="21">
        <f t="shared" si="3"/>
        <v>12</v>
      </c>
      <c r="F42" s="31">
        <v>32</v>
      </c>
      <c r="G42" s="30">
        <f t="shared" si="0"/>
        <v>12</v>
      </c>
      <c r="H42" s="31" t="s">
        <v>12</v>
      </c>
      <c r="I42" s="30"/>
      <c r="J42" s="21"/>
      <c r="K42" s="30"/>
      <c r="L42" s="38"/>
      <c r="M42" s="30"/>
    </row>
    <row r="43" spans="2:15">
      <c r="B43" s="36">
        <v>33</v>
      </c>
      <c r="C43" s="41" t="s">
        <v>688</v>
      </c>
      <c r="D43" s="22" t="s">
        <v>697</v>
      </c>
      <c r="E43" s="21">
        <f t="shared" si="3"/>
        <v>8</v>
      </c>
      <c r="F43" s="31">
        <v>33</v>
      </c>
      <c r="G43" s="30">
        <f t="shared" si="0"/>
        <v>8</v>
      </c>
      <c r="H43" s="31"/>
      <c r="I43" s="30"/>
      <c r="J43" s="21"/>
      <c r="K43" s="30"/>
      <c r="L43" s="38"/>
      <c r="M43" s="30"/>
    </row>
    <row r="44" spans="2:15">
      <c r="B44" s="36">
        <v>33</v>
      </c>
      <c r="C44" s="41" t="s">
        <v>764</v>
      </c>
      <c r="D44" s="22" t="s">
        <v>770</v>
      </c>
      <c r="E44" s="21">
        <f t="shared" si="3"/>
        <v>8</v>
      </c>
      <c r="F44" s="22">
        <v>34</v>
      </c>
      <c r="G44" s="30">
        <f t="shared" si="0"/>
        <v>8</v>
      </c>
      <c r="H44" s="31"/>
      <c r="I44" s="30"/>
      <c r="J44" s="21"/>
      <c r="K44" s="30"/>
      <c r="L44" s="38"/>
      <c r="M44" s="30"/>
    </row>
    <row r="45" spans="2:15">
      <c r="B45" s="36">
        <v>34</v>
      </c>
      <c r="C45" s="38" t="s">
        <v>878</v>
      </c>
      <c r="D45" s="65" t="s">
        <v>642</v>
      </c>
      <c r="E45" s="21">
        <f>SUM(G45,I45,K45,M45)</f>
        <v>4</v>
      </c>
      <c r="F45" s="22"/>
      <c r="G45" s="30"/>
      <c r="H45" s="31">
        <v>57</v>
      </c>
      <c r="I45" s="30">
        <f>IFERROR(VLOOKUP(H45,points,2,FALSE),"")</f>
        <v>4</v>
      </c>
      <c r="J45" s="21"/>
      <c r="K45" s="30"/>
      <c r="L45" s="21"/>
      <c r="M45" s="30"/>
    </row>
    <row r="46" spans="2:15">
      <c r="B46" s="36">
        <v>35</v>
      </c>
      <c r="C46" s="41" t="s">
        <v>599</v>
      </c>
      <c r="D46" s="65" t="s">
        <v>600</v>
      </c>
      <c r="E46" s="21">
        <f>SUM(G46,I46,K46,M46)</f>
        <v>2</v>
      </c>
      <c r="F46" s="22"/>
      <c r="G46" s="30"/>
      <c r="H46" s="31"/>
      <c r="I46" s="30"/>
      <c r="J46" s="21">
        <v>65</v>
      </c>
      <c r="K46" s="30">
        <f>IFERROR(VLOOKUP(J46,points,2,FALSE),"")</f>
        <v>2</v>
      </c>
      <c r="L46" s="21"/>
      <c r="M46" s="30"/>
    </row>
    <row r="47" spans="2:15">
      <c r="B47" s="36">
        <v>36</v>
      </c>
      <c r="C47" s="41" t="s">
        <v>17</v>
      </c>
      <c r="D47" s="22" t="s">
        <v>18</v>
      </c>
      <c r="E47" s="21">
        <f>SUM(G47,I47,K47,M47)</f>
        <v>0</v>
      </c>
      <c r="F47" s="22"/>
      <c r="G47" s="30"/>
      <c r="H47" s="21" t="s">
        <v>12</v>
      </c>
      <c r="I47" s="30"/>
      <c r="J47" s="65"/>
      <c r="K47" s="30"/>
      <c r="L47" s="38"/>
      <c r="M47" s="30"/>
    </row>
    <row r="48" spans="2:15">
      <c r="B48" s="36">
        <v>37</v>
      </c>
      <c r="C48" s="38" t="s">
        <v>872</v>
      </c>
      <c r="D48" s="65" t="s">
        <v>873</v>
      </c>
      <c r="E48" s="21">
        <f t="shared" ref="E48:E62" si="4">SUM(G48,I48,K48,M48)</f>
        <v>0</v>
      </c>
      <c r="F48" s="22"/>
      <c r="G48" s="30"/>
      <c r="H48" s="21"/>
      <c r="I48" s="30"/>
      <c r="J48" s="65"/>
      <c r="K48" s="30"/>
      <c r="L48" s="38"/>
      <c r="M48" s="30"/>
    </row>
    <row r="49" spans="2:13">
      <c r="B49" s="36">
        <v>38</v>
      </c>
      <c r="C49" s="41" t="s">
        <v>708</v>
      </c>
      <c r="D49" s="22" t="s">
        <v>709</v>
      </c>
      <c r="E49" s="21">
        <f t="shared" si="4"/>
        <v>0</v>
      </c>
      <c r="F49" s="22"/>
      <c r="G49" s="30"/>
      <c r="H49" s="21"/>
      <c r="I49" s="30"/>
      <c r="J49" s="65"/>
      <c r="K49" s="30"/>
      <c r="L49" s="21"/>
      <c r="M49" s="30"/>
    </row>
    <row r="50" spans="2:13">
      <c r="B50" s="36">
        <v>39</v>
      </c>
      <c r="C50" s="38" t="s">
        <v>876</v>
      </c>
      <c r="D50" s="65" t="s">
        <v>877</v>
      </c>
      <c r="E50" s="21">
        <f t="shared" si="4"/>
        <v>0</v>
      </c>
      <c r="F50" s="22"/>
      <c r="G50" s="30"/>
      <c r="H50" s="21"/>
      <c r="I50" s="30"/>
      <c r="J50" s="65"/>
      <c r="K50" s="30"/>
      <c r="L50" s="21"/>
      <c r="M50" s="30"/>
    </row>
    <row r="51" spans="2:13" customFormat="1">
      <c r="B51" s="36">
        <v>40</v>
      </c>
      <c r="C51" s="41" t="s">
        <v>579</v>
      </c>
      <c r="D51" s="65" t="s">
        <v>589</v>
      </c>
      <c r="E51" s="21">
        <f t="shared" si="4"/>
        <v>0</v>
      </c>
      <c r="F51" s="31"/>
      <c r="G51" s="30"/>
      <c r="H51" s="31"/>
      <c r="I51" s="30"/>
      <c r="J51" s="21"/>
      <c r="K51" s="30"/>
      <c r="L51" s="38"/>
      <c r="M51" s="30"/>
    </row>
    <row r="52" spans="2:13" customFormat="1">
      <c r="B52" s="36">
        <v>41</v>
      </c>
      <c r="C52" s="43" t="s">
        <v>33</v>
      </c>
      <c r="D52" s="44" t="s">
        <v>34</v>
      </c>
      <c r="E52" s="21">
        <f t="shared" si="4"/>
        <v>0</v>
      </c>
      <c r="F52" s="31"/>
      <c r="G52" s="30"/>
      <c r="H52" s="31"/>
      <c r="I52" s="30"/>
      <c r="J52" s="21"/>
      <c r="K52" s="30"/>
      <c r="L52" s="38"/>
      <c r="M52" s="30"/>
    </row>
    <row r="53" spans="2:13">
      <c r="B53" s="36">
        <v>42</v>
      </c>
      <c r="C53" s="41" t="s">
        <v>686</v>
      </c>
      <c r="D53" s="22" t="s">
        <v>380</v>
      </c>
      <c r="E53" s="21">
        <f t="shared" si="4"/>
        <v>0</v>
      </c>
      <c r="F53" s="31"/>
      <c r="G53" s="30"/>
      <c r="H53" s="21"/>
      <c r="I53" s="30"/>
      <c r="J53" s="65"/>
      <c r="K53" s="30"/>
      <c r="L53" s="21"/>
      <c r="M53" s="30"/>
    </row>
    <row r="54" spans="2:13">
      <c r="B54" s="36">
        <v>43</v>
      </c>
      <c r="C54" s="57" t="s">
        <v>30</v>
      </c>
      <c r="D54" s="52">
        <v>41710</v>
      </c>
      <c r="E54" s="21">
        <f t="shared" si="4"/>
        <v>0</v>
      </c>
      <c r="F54" s="31"/>
      <c r="G54" s="30"/>
      <c r="H54" s="21"/>
      <c r="I54" s="30"/>
      <c r="J54" s="65"/>
      <c r="K54" s="30"/>
      <c r="L54" s="21"/>
      <c r="M54" s="30"/>
    </row>
    <row r="55" spans="2:13">
      <c r="B55" s="36">
        <v>44</v>
      </c>
      <c r="C55" s="43" t="s">
        <v>35</v>
      </c>
      <c r="D55" s="44" t="s">
        <v>36</v>
      </c>
      <c r="E55" s="21">
        <f t="shared" si="4"/>
        <v>0</v>
      </c>
      <c r="F55" s="70"/>
      <c r="G55" s="30"/>
      <c r="H55" s="31"/>
      <c r="I55" s="30"/>
      <c r="J55" s="21"/>
      <c r="K55" s="30"/>
      <c r="L55" s="38"/>
      <c r="M55" s="30"/>
    </row>
    <row r="56" spans="2:13" customFormat="1">
      <c r="B56" s="36">
        <v>45</v>
      </c>
      <c r="C56" s="41" t="s">
        <v>687</v>
      </c>
      <c r="D56" s="22" t="s">
        <v>696</v>
      </c>
      <c r="E56" s="21">
        <f t="shared" si="4"/>
        <v>0</v>
      </c>
      <c r="F56" s="31"/>
      <c r="G56" s="30"/>
      <c r="H56" s="31"/>
      <c r="I56" s="30"/>
      <c r="J56" s="21"/>
      <c r="K56" s="30"/>
      <c r="L56" s="38"/>
      <c r="M56" s="30"/>
    </row>
    <row r="57" spans="2:13" customFormat="1">
      <c r="B57" s="36">
        <v>46</v>
      </c>
      <c r="C57" s="38" t="s">
        <v>874</v>
      </c>
      <c r="D57" s="65" t="s">
        <v>875</v>
      </c>
      <c r="E57" s="21">
        <f t="shared" si="4"/>
        <v>0</v>
      </c>
      <c r="F57" s="31"/>
      <c r="G57" s="30"/>
      <c r="H57" s="31"/>
      <c r="I57" s="30"/>
      <c r="J57" s="21"/>
      <c r="K57" s="30"/>
      <c r="L57" s="38"/>
      <c r="M57" s="30"/>
    </row>
    <row r="58" spans="2:13" customFormat="1">
      <c r="B58" s="36">
        <v>47</v>
      </c>
      <c r="C58" s="41" t="s">
        <v>689</v>
      </c>
      <c r="D58" s="22" t="s">
        <v>698</v>
      </c>
      <c r="E58" s="21">
        <f t="shared" si="4"/>
        <v>0</v>
      </c>
      <c r="F58" s="31"/>
      <c r="G58" s="30"/>
      <c r="H58" s="31"/>
      <c r="I58" s="30"/>
      <c r="J58" s="21"/>
      <c r="K58" s="30"/>
      <c r="L58" s="38"/>
      <c r="M58" s="30"/>
    </row>
    <row r="59" spans="2:13" customFormat="1">
      <c r="B59" s="36">
        <v>48</v>
      </c>
      <c r="C59" s="38" t="s">
        <v>930</v>
      </c>
      <c r="D59" s="65" t="s">
        <v>931</v>
      </c>
      <c r="E59" s="21">
        <f t="shared" si="4"/>
        <v>0</v>
      </c>
      <c r="F59" s="31"/>
      <c r="G59" s="30"/>
      <c r="H59" s="31"/>
      <c r="I59" s="30"/>
      <c r="J59" s="21"/>
      <c r="K59" s="30"/>
      <c r="L59" s="38"/>
      <c r="M59" s="30"/>
    </row>
    <row r="60" spans="2:13">
      <c r="B60" s="36">
        <v>49</v>
      </c>
      <c r="C60" s="41" t="s">
        <v>685</v>
      </c>
      <c r="D60" s="22" t="s">
        <v>695</v>
      </c>
      <c r="E60" s="21">
        <f t="shared" si="4"/>
        <v>0</v>
      </c>
      <c r="F60" s="31"/>
      <c r="G60" s="30"/>
      <c r="H60" s="21"/>
      <c r="I60" s="30"/>
      <c r="J60" s="65"/>
      <c r="K60" s="30"/>
      <c r="L60" s="21"/>
      <c r="M60" s="30"/>
    </row>
    <row r="61" spans="2:13">
      <c r="B61" s="36">
        <v>50</v>
      </c>
      <c r="C61" s="41" t="s">
        <v>690</v>
      </c>
      <c r="D61" s="22" t="s">
        <v>699</v>
      </c>
      <c r="E61" s="21">
        <f t="shared" si="4"/>
        <v>0</v>
      </c>
      <c r="F61" s="31"/>
      <c r="G61" s="30"/>
      <c r="H61" s="21"/>
      <c r="I61" s="30"/>
      <c r="J61" s="65"/>
      <c r="K61" s="30"/>
      <c r="L61" s="21"/>
      <c r="M61" s="30"/>
    </row>
    <row r="62" spans="2:13">
      <c r="B62" s="36">
        <v>51</v>
      </c>
      <c r="C62" s="57" t="s">
        <v>671</v>
      </c>
      <c r="D62" s="65" t="s">
        <v>670</v>
      </c>
      <c r="E62" s="21">
        <f t="shared" si="4"/>
        <v>0</v>
      </c>
      <c r="F62" s="31"/>
      <c r="G62" s="30"/>
      <c r="H62" s="21"/>
      <c r="I62" s="30"/>
      <c r="J62" s="65"/>
      <c r="K62" s="30"/>
      <c r="L62" s="21"/>
      <c r="M62" s="30"/>
    </row>
    <row r="65" spans="2:16">
      <c r="B65" s="24" t="s">
        <v>41</v>
      </c>
      <c r="C65" s="15"/>
      <c r="J65" s="14"/>
      <c r="K65" s="14"/>
      <c r="L65" s="14"/>
      <c r="N65" s="35"/>
    </row>
    <row r="66" spans="2:16">
      <c r="B66" s="26" t="s">
        <v>43</v>
      </c>
      <c r="C66" s="14" t="s">
        <v>44</v>
      </c>
      <c r="J66" s="14"/>
      <c r="K66" s="14"/>
      <c r="L66" s="14"/>
      <c r="N66" s="35"/>
    </row>
    <row r="67" spans="2:16">
      <c r="B67" s="27" t="s">
        <v>43</v>
      </c>
      <c r="C67" s="14" t="s">
        <v>45</v>
      </c>
      <c r="J67" s="14"/>
      <c r="K67" s="14"/>
      <c r="L67" s="14"/>
      <c r="N67" s="35"/>
    </row>
    <row r="68" spans="2:16">
      <c r="B68" s="28" t="s">
        <v>43</v>
      </c>
      <c r="C68" s="14" t="s">
        <v>46</v>
      </c>
      <c r="J68" s="14"/>
      <c r="K68" s="14"/>
      <c r="L68" s="14"/>
      <c r="N68" s="35"/>
    </row>
    <row r="69" spans="2:16">
      <c r="C69"/>
      <c r="D69" s="55"/>
      <c r="M69" s="15"/>
      <c r="O69" s="35"/>
      <c r="P69" s="35"/>
    </row>
    <row r="70" spans="2:16">
      <c r="C70"/>
      <c r="D70" s="55"/>
      <c r="M70" s="15"/>
      <c r="O70" s="35"/>
      <c r="P70" s="35"/>
    </row>
    <row r="71" spans="2:16">
      <c r="C71"/>
      <c r="D71" s="55"/>
      <c r="M71" s="15"/>
      <c r="O71" s="35"/>
      <c r="P71" s="35"/>
    </row>
    <row r="72" spans="2:16">
      <c r="C72"/>
      <c r="D72" s="55"/>
      <c r="M72" s="15"/>
      <c r="O72" s="35"/>
      <c r="P72" s="35"/>
    </row>
    <row r="73" spans="2:16">
      <c r="C73"/>
      <c r="D73" s="55"/>
      <c r="M73" s="15"/>
      <c r="O73" s="35"/>
      <c r="P73" s="35"/>
    </row>
    <row r="74" spans="2:16">
      <c r="C74"/>
      <c r="D74" s="55"/>
      <c r="M74" s="15"/>
      <c r="O74" s="35"/>
      <c r="P74" s="35"/>
    </row>
    <row r="75" spans="2:16">
      <c r="C75"/>
      <c r="D75" s="55"/>
      <c r="M75" s="15"/>
      <c r="O75" s="35"/>
      <c r="P75" s="35"/>
    </row>
    <row r="76" spans="2:16">
      <c r="C76"/>
      <c r="D76" s="55"/>
      <c r="M76" s="15"/>
      <c r="O76" s="35"/>
      <c r="P76" s="35"/>
    </row>
    <row r="77" spans="2:16">
      <c r="C77"/>
      <c r="D77" s="55"/>
      <c r="M77" s="15"/>
      <c r="O77" s="35"/>
      <c r="P77" s="35"/>
    </row>
    <row r="78" spans="2:16">
      <c r="C78"/>
      <c r="D78" s="55"/>
      <c r="M78" s="15"/>
      <c r="O78" s="35"/>
      <c r="P78" s="35"/>
    </row>
    <row r="79" spans="2:16">
      <c r="C79"/>
      <c r="D79" s="55"/>
      <c r="O79" s="35"/>
      <c r="P79" s="35"/>
    </row>
    <row r="80" spans="2:16">
      <c r="C80"/>
      <c r="D80" s="55"/>
      <c r="O80" s="35"/>
      <c r="P80" s="35"/>
    </row>
    <row r="81" spans="3:16">
      <c r="C81"/>
      <c r="D81" s="55"/>
      <c r="O81" s="35"/>
      <c r="P81" s="35"/>
    </row>
    <row r="82" spans="3:16">
      <c r="C82"/>
      <c r="D82" s="55"/>
      <c r="O82" s="35"/>
      <c r="P82" s="35"/>
    </row>
    <row r="83" spans="3:16">
      <c r="C83"/>
      <c r="D83" s="55"/>
      <c r="O83" s="35"/>
      <c r="P83" s="35"/>
    </row>
    <row r="84" spans="3:16">
      <c r="C84"/>
      <c r="D84" s="55"/>
      <c r="O84" s="35"/>
      <c r="P84" s="35"/>
    </row>
    <row r="85" spans="3:16">
      <c r="C85"/>
      <c r="D85" s="56"/>
      <c r="O85" s="35"/>
      <c r="P85" s="35"/>
    </row>
    <row r="86" spans="3:16">
      <c r="C86"/>
      <c r="D86" s="55"/>
      <c r="O86" s="35"/>
      <c r="P86" s="35"/>
    </row>
    <row r="87" spans="3:16">
      <c r="C87"/>
      <c r="D87" s="55"/>
      <c r="O87" s="35"/>
      <c r="P87" s="35"/>
    </row>
    <row r="88" spans="3:16">
      <c r="C88"/>
      <c r="D88" s="55"/>
      <c r="O88" s="35"/>
      <c r="P88" s="35"/>
    </row>
    <row r="89" spans="3:16">
      <c r="C89"/>
      <c r="D89" s="55"/>
      <c r="O89" s="35"/>
      <c r="P89" s="35"/>
    </row>
    <row r="90" spans="3:16">
      <c r="C90"/>
      <c r="D90" s="55"/>
      <c r="O90" s="35"/>
      <c r="P90" s="35"/>
    </row>
    <row r="91" spans="3:16">
      <c r="C91"/>
      <c r="D91" s="55"/>
      <c r="O91" s="35"/>
      <c r="P91" s="35"/>
    </row>
    <row r="92" spans="3:16">
      <c r="C92"/>
      <c r="D92" s="55"/>
      <c r="O92" s="35"/>
      <c r="P92" s="35"/>
    </row>
    <row r="93" spans="3:16">
      <c r="O93" s="35"/>
      <c r="P93" s="35"/>
    </row>
    <row r="94" spans="3:16">
      <c r="O94" s="35"/>
      <c r="P94" s="35"/>
    </row>
    <row r="95" spans="3:16">
      <c r="O95" s="35"/>
      <c r="P95" s="35"/>
    </row>
    <row r="96" spans="3:16">
      <c r="O96" s="35"/>
      <c r="P96" s="35"/>
    </row>
    <row r="97" spans="15:16">
      <c r="O97" s="35"/>
      <c r="P97" s="35"/>
    </row>
    <row r="98" spans="15:16">
      <c r="O98" s="35"/>
      <c r="P98" s="35"/>
    </row>
    <row r="99" spans="15:16">
      <c r="O99" s="35"/>
      <c r="P99" s="35"/>
    </row>
    <row r="100" spans="15:16">
      <c r="O100" s="35"/>
      <c r="P100" s="35"/>
    </row>
    <row r="101" spans="15:16">
      <c r="O101" s="35"/>
      <c r="P101" s="35"/>
    </row>
    <row r="102" spans="15:16">
      <c r="O102" s="35"/>
      <c r="P102" s="35"/>
    </row>
    <row r="103" spans="15:16">
      <c r="O103" s="35"/>
      <c r="P103" s="35"/>
    </row>
    <row r="104" spans="15:16">
      <c r="O104" s="35"/>
      <c r="P104" s="35"/>
    </row>
    <row r="105" spans="15:16">
      <c r="O105" s="35"/>
      <c r="P105" s="35"/>
    </row>
    <row r="106" spans="15:16">
      <c r="O106" s="35"/>
      <c r="P106" s="35"/>
    </row>
    <row r="107" spans="15:16">
      <c r="O107" s="35"/>
      <c r="P107" s="35"/>
    </row>
    <row r="108" spans="15:16">
      <c r="O108" s="35"/>
      <c r="P108" s="35"/>
    </row>
    <row r="109" spans="15:16">
      <c r="O109" s="35"/>
      <c r="P109" s="35"/>
    </row>
    <row r="110" spans="15:16">
      <c r="O110" s="35"/>
      <c r="P110" s="35"/>
    </row>
    <row r="111" spans="15:16">
      <c r="O111" s="35"/>
      <c r="P111" s="35"/>
    </row>
    <row r="112" spans="15:16">
      <c r="O112" s="35"/>
      <c r="P112" s="35"/>
    </row>
    <row r="113" spans="15:16">
      <c r="O113" s="35"/>
      <c r="P113" s="35"/>
    </row>
    <row r="114" spans="15:16">
      <c r="O114" s="35"/>
      <c r="P114" s="35"/>
    </row>
    <row r="115" spans="15:16">
      <c r="O115" s="35"/>
      <c r="P115" s="35"/>
    </row>
    <row r="116" spans="15:16">
      <c r="O116" s="35"/>
      <c r="P116" s="35"/>
    </row>
    <row r="117" spans="15:16">
      <c r="O117" s="35"/>
      <c r="P117" s="35"/>
    </row>
    <row r="118" spans="15:16">
      <c r="O118" s="35"/>
      <c r="P118" s="35"/>
    </row>
    <row r="119" spans="15:16">
      <c r="O119" s="35"/>
      <c r="P119" s="35"/>
    </row>
    <row r="120" spans="15:16">
      <c r="O120" s="35"/>
      <c r="P120" s="35"/>
    </row>
    <row r="121" spans="15:16">
      <c r="O121" s="35"/>
      <c r="P121" s="35"/>
    </row>
    <row r="122" spans="15:16">
      <c r="O122" s="35"/>
      <c r="P122" s="35"/>
    </row>
    <row r="123" spans="15:16">
      <c r="O123" s="35"/>
      <c r="P123" s="35"/>
    </row>
    <row r="124" spans="15:16">
      <c r="O124" s="35"/>
      <c r="P124" s="35"/>
    </row>
    <row r="125" spans="15:16">
      <c r="O125" s="35"/>
      <c r="P125" s="35"/>
    </row>
    <row r="126" spans="15:16">
      <c r="O126" s="35"/>
      <c r="P126" s="35"/>
    </row>
    <row r="127" spans="15:16">
      <c r="O127" s="35"/>
      <c r="P127" s="35"/>
    </row>
    <row r="128" spans="15:16">
      <c r="O128" s="35"/>
      <c r="P128" s="35"/>
    </row>
    <row r="129" spans="15:16">
      <c r="O129" s="35"/>
      <c r="P129" s="35"/>
    </row>
    <row r="130" spans="15:16">
      <c r="O130" s="35"/>
      <c r="P130" s="35"/>
    </row>
    <row r="131" spans="15:16">
      <c r="O131" s="35"/>
      <c r="P131" s="35"/>
    </row>
    <row r="132" spans="15:16">
      <c r="O132" s="35"/>
      <c r="P132" s="35"/>
    </row>
    <row r="133" spans="15:16">
      <c r="O133" s="35"/>
      <c r="P133" s="35"/>
    </row>
    <row r="134" spans="15:16">
      <c r="O134" s="35"/>
      <c r="P134" s="35"/>
    </row>
    <row r="135" spans="15:16">
      <c r="O135" s="35"/>
      <c r="P135" s="35"/>
    </row>
    <row r="136" spans="15:16">
      <c r="O136" s="35"/>
      <c r="P136" s="35"/>
    </row>
    <row r="137" spans="15:16">
      <c r="O137" s="35"/>
      <c r="P137" s="35"/>
    </row>
    <row r="138" spans="15:16">
      <c r="O138" s="35"/>
      <c r="P138" s="35"/>
    </row>
    <row r="139" spans="15:16">
      <c r="O139" s="35"/>
      <c r="P139" s="35"/>
    </row>
    <row r="140" spans="15:16">
      <c r="O140" s="35"/>
      <c r="P140" s="35"/>
    </row>
    <row r="141" spans="15:16">
      <c r="O141" s="35"/>
      <c r="P141" s="35"/>
    </row>
    <row r="142" spans="15:16">
      <c r="O142" s="35"/>
      <c r="P142" s="35"/>
    </row>
    <row r="143" spans="15:16">
      <c r="O143" s="35"/>
      <c r="P143" s="35"/>
    </row>
    <row r="144" spans="15:16">
      <c r="O144" s="35"/>
      <c r="P144" s="35"/>
    </row>
    <row r="145" spans="15:16">
      <c r="O145" s="35"/>
      <c r="P145" s="35"/>
    </row>
    <row r="146" spans="15:16">
      <c r="O146" s="35"/>
      <c r="P146" s="35"/>
    </row>
    <row r="147" spans="15:16">
      <c r="O147" s="35"/>
      <c r="P147" s="35"/>
    </row>
    <row r="148" spans="15:16">
      <c r="O148" s="35"/>
      <c r="P148" s="35"/>
    </row>
    <row r="149" spans="15:16">
      <c r="O149" s="35"/>
      <c r="P149" s="35"/>
    </row>
    <row r="150" spans="15:16">
      <c r="O150" s="35"/>
      <c r="P150" s="35"/>
    </row>
    <row r="151" spans="15:16">
      <c r="O151" s="35"/>
      <c r="P151" s="35"/>
    </row>
    <row r="152" spans="15:16">
      <c r="O152" s="35"/>
      <c r="P152" s="35"/>
    </row>
    <row r="153" spans="15:16">
      <c r="O153" s="35"/>
      <c r="P153" s="35"/>
    </row>
    <row r="154" spans="15:16">
      <c r="O154" s="35"/>
      <c r="P154" s="35"/>
    </row>
    <row r="155" spans="15:16">
      <c r="O155" s="35"/>
      <c r="P155" s="35"/>
    </row>
    <row r="156" spans="15:16">
      <c r="O156" s="35"/>
      <c r="P156" s="35"/>
    </row>
    <row r="157" spans="15:16">
      <c r="O157" s="35"/>
      <c r="P157" s="35"/>
    </row>
    <row r="158" spans="15:16">
      <c r="O158" s="35"/>
      <c r="P158" s="35"/>
    </row>
    <row r="159" spans="15:16">
      <c r="O159" s="35"/>
      <c r="P159" s="35"/>
    </row>
    <row r="160" spans="15:16">
      <c r="O160" s="35"/>
      <c r="P160" s="35"/>
    </row>
    <row r="161" spans="15:16">
      <c r="O161" s="35"/>
      <c r="P161" s="35"/>
    </row>
    <row r="162" spans="15:16">
      <c r="O162" s="35"/>
      <c r="P162" s="35"/>
    </row>
    <row r="163" spans="15:16">
      <c r="O163" s="35"/>
      <c r="P163" s="35"/>
    </row>
    <row r="164" spans="15:16">
      <c r="O164" s="35"/>
      <c r="P164" s="35"/>
    </row>
    <row r="165" spans="15:16">
      <c r="O165" s="35"/>
      <c r="P165" s="35"/>
    </row>
    <row r="166" spans="15:16">
      <c r="O166" s="35"/>
      <c r="P166" s="35"/>
    </row>
    <row r="167" spans="15:16">
      <c r="O167" s="35"/>
      <c r="P167" s="35"/>
    </row>
    <row r="168" spans="15:16">
      <c r="O168" s="35"/>
      <c r="P168" s="35"/>
    </row>
    <row r="169" spans="15:16">
      <c r="O169" s="35"/>
      <c r="P169" s="35"/>
    </row>
    <row r="170" spans="15:16">
      <c r="O170" s="35"/>
      <c r="P170" s="35"/>
    </row>
    <row r="171" spans="15:16">
      <c r="O171" s="35"/>
      <c r="P171" s="35"/>
    </row>
    <row r="172" spans="15:16">
      <c r="O172" s="35"/>
      <c r="P172" s="35"/>
    </row>
    <row r="173" spans="15:16">
      <c r="O173" s="35"/>
      <c r="P173" s="35"/>
    </row>
    <row r="174" spans="15:16">
      <c r="O174" s="35"/>
      <c r="P174" s="35"/>
    </row>
    <row r="175" spans="15:16">
      <c r="O175" s="35"/>
      <c r="P175" s="35"/>
    </row>
    <row r="176" spans="15:16">
      <c r="O176" s="35"/>
      <c r="P176" s="35"/>
    </row>
    <row r="177" spans="15:16">
      <c r="O177" s="35"/>
      <c r="P177" s="35"/>
    </row>
    <row r="178" spans="15:16">
      <c r="O178" s="35"/>
      <c r="P178" s="35"/>
    </row>
  </sheetData>
  <sortState xmlns:xlrd2="http://schemas.microsoft.com/office/spreadsheetml/2017/richdata2" ref="C12:K62">
    <sortCondition descending="1" ref="E11:E62"/>
  </sortState>
  <mergeCells count="13">
    <mergeCell ref="G3:H3"/>
    <mergeCell ref="J8:K8"/>
    <mergeCell ref="H8:I8"/>
    <mergeCell ref="L8:M8"/>
    <mergeCell ref="F8:G8"/>
    <mergeCell ref="B9:B10"/>
    <mergeCell ref="C9:C10"/>
    <mergeCell ref="D9:D10"/>
    <mergeCell ref="E9:E10"/>
    <mergeCell ref="L9:M9"/>
    <mergeCell ref="F9:G9"/>
    <mergeCell ref="H9:I9"/>
    <mergeCell ref="J9:K9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39"/>
  <sheetViews>
    <sheetView tabSelected="1" topLeftCell="A42" workbookViewId="0">
      <selection activeCell="E57" sqref="E5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8" style="15" customWidth="1"/>
    <col min="12" max="12" width="10.6640625" style="15" customWidth="1"/>
    <col min="13" max="13" width="8" style="14" customWidth="1"/>
    <col min="14" max="14" width="34.44140625" style="14" customWidth="1"/>
    <col min="15" max="15" width="13.6640625" style="14" customWidth="1"/>
    <col min="16" max="16" width="44" style="14" customWidth="1"/>
    <col min="17" max="16384" width="8.88671875" style="14"/>
  </cols>
  <sheetData>
    <row r="3" spans="2:17">
      <c r="B3" s="16" t="s">
        <v>838</v>
      </c>
      <c r="G3" s="108"/>
      <c r="H3" s="108"/>
      <c r="L3" s="14"/>
    </row>
    <row r="4" spans="2:17">
      <c r="B4" s="17" t="s">
        <v>844</v>
      </c>
      <c r="C4" s="16"/>
      <c r="L4" s="14"/>
    </row>
    <row r="5" spans="2:17">
      <c r="L5" s="14"/>
    </row>
    <row r="6" spans="2:17">
      <c r="C6" s="117"/>
      <c r="D6" s="117"/>
      <c r="E6" s="18"/>
      <c r="L6" s="14"/>
    </row>
    <row r="7" spans="2:17">
      <c r="B7" s="16" t="s">
        <v>145</v>
      </c>
      <c r="L7" s="14"/>
    </row>
    <row r="8" spans="2:17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2:17" ht="15" customHeight="1">
      <c r="B9" s="113" t="s">
        <v>1</v>
      </c>
      <c r="C9" s="114" t="s">
        <v>2</v>
      </c>
      <c r="D9" s="114" t="s">
        <v>3</v>
      </c>
      <c r="E9" s="115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  <c r="P9" s="35"/>
      <c r="Q9" s="35"/>
    </row>
    <row r="10" spans="2:17">
      <c r="B10" s="113"/>
      <c r="C10" s="114"/>
      <c r="D10" s="114"/>
      <c r="E10" s="116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P10" s="35"/>
      <c r="Q10" s="35"/>
    </row>
    <row r="11" spans="2:17">
      <c r="B11" s="36">
        <v>1</v>
      </c>
      <c r="C11" s="57" t="s">
        <v>68</v>
      </c>
      <c r="D11" s="21" t="s">
        <v>69</v>
      </c>
      <c r="E11" s="21">
        <f t="shared" ref="E11:E57" si="0">SUM(G11,I11,K11,M11)</f>
        <v>342.75</v>
      </c>
      <c r="F11" s="69">
        <v>1</v>
      </c>
      <c r="G11" s="30">
        <f t="shared" ref="G11:G39" si="1">IFERROR(VLOOKUP(F11,points,3,FALSE),"")</f>
        <v>270</v>
      </c>
      <c r="H11" s="31">
        <v>4</v>
      </c>
      <c r="I11" s="30">
        <f>IFERROR(VLOOKUP(H11,points,2,FALSE),"")</f>
        <v>50.25</v>
      </c>
      <c r="J11" s="21">
        <v>9</v>
      </c>
      <c r="K11" s="30">
        <f t="shared" ref="K11:K20" si="2">IFERROR(VLOOKUP(J11,points,2,FALSE),"")</f>
        <v>22.5</v>
      </c>
      <c r="L11" s="31"/>
      <c r="M11" s="30"/>
      <c r="N11" s="80"/>
      <c r="O11" s="80"/>
      <c r="P11" s="35"/>
      <c r="Q11" s="35"/>
    </row>
    <row r="12" spans="2:17">
      <c r="B12" s="36">
        <v>2</v>
      </c>
      <c r="C12" s="67" t="s">
        <v>47</v>
      </c>
      <c r="D12" s="54" t="s">
        <v>79</v>
      </c>
      <c r="E12" s="21">
        <f t="shared" si="0"/>
        <v>223.5</v>
      </c>
      <c r="F12" s="54">
        <v>2</v>
      </c>
      <c r="G12" s="30">
        <f t="shared" si="1"/>
        <v>180</v>
      </c>
      <c r="H12" s="31">
        <v>14</v>
      </c>
      <c r="I12" s="30">
        <f>IFERROR(VLOOKUP(H12,points,2,FALSE),"")</f>
        <v>16.5</v>
      </c>
      <c r="J12" s="21">
        <v>8</v>
      </c>
      <c r="K12" s="30">
        <f t="shared" si="2"/>
        <v>27</v>
      </c>
      <c r="L12" s="31"/>
      <c r="M12" s="30"/>
      <c r="N12" s="80"/>
      <c r="O12" s="80"/>
      <c r="P12" s="35"/>
      <c r="Q12" s="35"/>
    </row>
    <row r="13" spans="2:17">
      <c r="B13" s="36">
        <v>3</v>
      </c>
      <c r="C13" s="57" t="s">
        <v>54</v>
      </c>
      <c r="D13" s="21" t="s">
        <v>67</v>
      </c>
      <c r="E13" s="21">
        <f t="shared" si="0"/>
        <v>139</v>
      </c>
      <c r="F13" s="69">
        <v>3</v>
      </c>
      <c r="G13" s="30">
        <f t="shared" si="1"/>
        <v>135</v>
      </c>
      <c r="H13" s="31"/>
      <c r="I13" s="30"/>
      <c r="J13" s="31">
        <v>33</v>
      </c>
      <c r="K13" s="30">
        <f t="shared" si="2"/>
        <v>4</v>
      </c>
      <c r="L13" s="31"/>
      <c r="M13" s="30"/>
      <c r="N13" s="80"/>
      <c r="O13" s="80"/>
      <c r="P13" s="35"/>
      <c r="Q13" s="35"/>
    </row>
    <row r="14" spans="2:17">
      <c r="B14" s="36">
        <v>4</v>
      </c>
      <c r="C14" s="57" t="s">
        <v>9</v>
      </c>
      <c r="D14" s="42">
        <v>41232</v>
      </c>
      <c r="E14" s="21">
        <f t="shared" si="0"/>
        <v>130.5</v>
      </c>
      <c r="F14" s="21">
        <v>4</v>
      </c>
      <c r="G14" s="30">
        <f t="shared" si="1"/>
        <v>100.5</v>
      </c>
      <c r="H14" s="31">
        <v>16</v>
      </c>
      <c r="I14" s="30">
        <f t="shared" ref="I14:I29" si="3">IFERROR(VLOOKUP(H14,points,2,FALSE),"")</f>
        <v>14.25</v>
      </c>
      <c r="J14" s="21">
        <v>15</v>
      </c>
      <c r="K14" s="30">
        <f t="shared" si="2"/>
        <v>15.75</v>
      </c>
      <c r="L14" s="31"/>
      <c r="M14" s="30"/>
      <c r="N14" s="80"/>
      <c r="O14" s="80"/>
      <c r="P14" s="35"/>
      <c r="Q14" s="35"/>
    </row>
    <row r="15" spans="2:17">
      <c r="B15" s="36">
        <v>5</v>
      </c>
      <c r="C15" s="87" t="s">
        <v>111</v>
      </c>
      <c r="D15" s="66">
        <v>40836</v>
      </c>
      <c r="E15" s="21">
        <f t="shared" si="0"/>
        <v>102.5</v>
      </c>
      <c r="F15" s="21">
        <v>5</v>
      </c>
      <c r="G15" s="30">
        <f t="shared" si="1"/>
        <v>81</v>
      </c>
      <c r="H15" s="31">
        <v>27</v>
      </c>
      <c r="I15" s="30">
        <f t="shared" si="3"/>
        <v>7.25</v>
      </c>
      <c r="J15" s="21">
        <v>16</v>
      </c>
      <c r="K15" s="30">
        <f t="shared" si="2"/>
        <v>14.25</v>
      </c>
      <c r="L15" s="31"/>
      <c r="M15" s="30"/>
      <c r="N15" s="80"/>
      <c r="O15" s="80"/>
      <c r="P15" s="35"/>
      <c r="Q15" s="35"/>
    </row>
    <row r="16" spans="2:17">
      <c r="B16" s="36">
        <v>6</v>
      </c>
      <c r="C16" s="57" t="s">
        <v>71</v>
      </c>
      <c r="D16" s="21" t="s">
        <v>72</v>
      </c>
      <c r="E16" s="21">
        <f t="shared" si="0"/>
        <v>91.75</v>
      </c>
      <c r="F16" s="21">
        <v>6</v>
      </c>
      <c r="G16" s="30">
        <f t="shared" si="1"/>
        <v>72</v>
      </c>
      <c r="H16" s="31">
        <v>22</v>
      </c>
      <c r="I16" s="30">
        <f t="shared" si="3"/>
        <v>8.5</v>
      </c>
      <c r="J16" s="21">
        <v>17</v>
      </c>
      <c r="K16" s="30">
        <f t="shared" si="2"/>
        <v>11.25</v>
      </c>
      <c r="L16" s="31"/>
      <c r="M16" s="30"/>
      <c r="N16" s="80"/>
      <c r="O16" s="80"/>
      <c r="P16" s="35"/>
      <c r="Q16" s="35"/>
    </row>
    <row r="17" spans="1:17">
      <c r="B17" s="36">
        <v>7</v>
      </c>
      <c r="C17" s="57" t="s">
        <v>10</v>
      </c>
      <c r="D17" s="52">
        <v>40936</v>
      </c>
      <c r="E17" s="21">
        <f t="shared" si="0"/>
        <v>79.75</v>
      </c>
      <c r="F17" s="21">
        <v>7</v>
      </c>
      <c r="G17" s="30">
        <f t="shared" si="1"/>
        <v>64.5</v>
      </c>
      <c r="H17" s="31">
        <v>33</v>
      </c>
      <c r="I17" s="30">
        <f t="shared" si="3"/>
        <v>4</v>
      </c>
      <c r="J17" s="21">
        <v>17</v>
      </c>
      <c r="K17" s="30">
        <f t="shared" si="2"/>
        <v>11.25</v>
      </c>
      <c r="L17" s="31"/>
      <c r="M17" s="30"/>
      <c r="P17" s="35"/>
      <c r="Q17" s="35"/>
    </row>
    <row r="18" spans="1:17">
      <c r="B18" s="36">
        <v>8</v>
      </c>
      <c r="C18" s="57" t="s">
        <v>85</v>
      </c>
      <c r="D18" s="42">
        <v>40723</v>
      </c>
      <c r="E18" s="21">
        <f t="shared" si="0"/>
        <v>69.25</v>
      </c>
      <c r="F18" s="21">
        <v>8</v>
      </c>
      <c r="G18" s="30">
        <f t="shared" si="1"/>
        <v>54</v>
      </c>
      <c r="H18" s="31">
        <v>49</v>
      </c>
      <c r="I18" s="30">
        <f t="shared" si="3"/>
        <v>4</v>
      </c>
      <c r="J18" s="21">
        <v>17</v>
      </c>
      <c r="K18" s="30">
        <f t="shared" si="2"/>
        <v>11.25</v>
      </c>
      <c r="L18" s="31"/>
      <c r="M18" s="30"/>
      <c r="N18" s="80"/>
      <c r="O18" s="80"/>
      <c r="P18" s="35"/>
      <c r="Q18" s="35"/>
    </row>
    <row r="19" spans="1:17">
      <c r="B19" s="36">
        <v>9</v>
      </c>
      <c r="C19" s="57" t="s">
        <v>82</v>
      </c>
      <c r="D19" s="21" t="s">
        <v>83</v>
      </c>
      <c r="E19" s="21">
        <f t="shared" si="0"/>
        <v>51</v>
      </c>
      <c r="F19" s="21">
        <v>9</v>
      </c>
      <c r="G19" s="30">
        <f t="shared" si="1"/>
        <v>45</v>
      </c>
      <c r="H19" s="31">
        <v>81</v>
      </c>
      <c r="I19" s="30">
        <f t="shared" si="3"/>
        <v>2</v>
      </c>
      <c r="J19" s="21">
        <v>33</v>
      </c>
      <c r="K19" s="30">
        <f t="shared" si="2"/>
        <v>4</v>
      </c>
      <c r="L19" s="31"/>
      <c r="M19" s="30"/>
      <c r="N19" s="80"/>
      <c r="O19" s="80"/>
      <c r="P19" s="35"/>
      <c r="Q19" s="35"/>
    </row>
    <row r="20" spans="1:17">
      <c r="B20" s="36">
        <v>10</v>
      </c>
      <c r="C20" s="41" t="s">
        <v>595</v>
      </c>
      <c r="D20" s="65" t="s">
        <v>596</v>
      </c>
      <c r="E20" s="21">
        <f t="shared" si="0"/>
        <v>43.5</v>
      </c>
      <c r="F20" s="21">
        <v>11</v>
      </c>
      <c r="G20" s="30">
        <f t="shared" si="1"/>
        <v>37.5</v>
      </c>
      <c r="H20" s="31">
        <v>105</v>
      </c>
      <c r="I20" s="30">
        <f t="shared" si="3"/>
        <v>2</v>
      </c>
      <c r="J20" s="21">
        <v>33</v>
      </c>
      <c r="K20" s="30">
        <f t="shared" si="2"/>
        <v>4</v>
      </c>
      <c r="L20" s="31"/>
      <c r="M20" s="30"/>
      <c r="P20" s="35"/>
      <c r="Q20" s="35"/>
    </row>
    <row r="21" spans="1:17">
      <c r="B21" s="36">
        <v>11</v>
      </c>
      <c r="C21" s="41" t="s">
        <v>612</v>
      </c>
      <c r="D21" s="65" t="s">
        <v>617</v>
      </c>
      <c r="E21" s="21">
        <f t="shared" si="0"/>
        <v>41</v>
      </c>
      <c r="F21" s="21">
        <v>10</v>
      </c>
      <c r="G21" s="30">
        <f t="shared" si="1"/>
        <v>39</v>
      </c>
      <c r="H21" s="31">
        <v>89</v>
      </c>
      <c r="I21" s="30">
        <f t="shared" si="3"/>
        <v>2</v>
      </c>
      <c r="J21" s="21"/>
      <c r="K21" s="30"/>
      <c r="L21" s="31"/>
      <c r="M21" s="30"/>
      <c r="P21" s="35"/>
      <c r="Q21" s="35"/>
    </row>
    <row r="22" spans="1:17">
      <c r="A22" s="23"/>
      <c r="B22" s="36">
        <v>12</v>
      </c>
      <c r="C22" s="43" t="s">
        <v>566</v>
      </c>
      <c r="D22" s="63">
        <v>40777</v>
      </c>
      <c r="E22" s="21">
        <f t="shared" si="0"/>
        <v>40.5</v>
      </c>
      <c r="F22" s="21">
        <v>13</v>
      </c>
      <c r="G22" s="30">
        <f t="shared" si="1"/>
        <v>34.5</v>
      </c>
      <c r="H22" s="31">
        <v>85</v>
      </c>
      <c r="I22" s="30">
        <f t="shared" si="3"/>
        <v>2</v>
      </c>
      <c r="J22" s="21">
        <v>33</v>
      </c>
      <c r="K22" s="30">
        <f>IFERROR(VLOOKUP(J22,points,2,FALSE),"")</f>
        <v>4</v>
      </c>
      <c r="L22" s="31"/>
      <c r="M22" s="30"/>
      <c r="P22" s="35"/>
    </row>
    <row r="23" spans="1:17">
      <c r="A23" s="23"/>
      <c r="B23" s="36">
        <v>13</v>
      </c>
      <c r="C23" s="43" t="s">
        <v>112</v>
      </c>
      <c r="D23" s="48" t="s">
        <v>113</v>
      </c>
      <c r="E23" s="21">
        <f t="shared" si="0"/>
        <v>40</v>
      </c>
      <c r="F23" s="21">
        <v>12</v>
      </c>
      <c r="G23" s="30">
        <f t="shared" si="1"/>
        <v>36</v>
      </c>
      <c r="H23" s="31">
        <v>73</v>
      </c>
      <c r="I23" s="30">
        <f t="shared" si="3"/>
        <v>2</v>
      </c>
      <c r="J23" s="21">
        <v>65</v>
      </c>
      <c r="K23" s="30">
        <f>IFERROR(VLOOKUP(J23,points,2,FALSE),"")</f>
        <v>2</v>
      </c>
      <c r="L23" s="31"/>
      <c r="M23" s="30"/>
      <c r="P23" s="35"/>
    </row>
    <row r="24" spans="1:17">
      <c r="B24" s="36">
        <v>14</v>
      </c>
      <c r="C24" s="43" t="s">
        <v>24</v>
      </c>
      <c r="D24" s="44" t="s">
        <v>25</v>
      </c>
      <c r="E24" s="21">
        <f t="shared" si="0"/>
        <v>35.5</v>
      </c>
      <c r="F24" s="21">
        <v>15</v>
      </c>
      <c r="G24" s="30">
        <f t="shared" si="1"/>
        <v>31.5</v>
      </c>
      <c r="H24" s="31">
        <v>65</v>
      </c>
      <c r="I24" s="30">
        <f t="shared" si="3"/>
        <v>2</v>
      </c>
      <c r="J24" s="21">
        <v>65</v>
      </c>
      <c r="K24" s="30">
        <f>IFERROR(VLOOKUP(J24,points,2,FALSE),"")</f>
        <v>2</v>
      </c>
      <c r="L24" s="31"/>
      <c r="M24" s="30"/>
      <c r="P24" s="35"/>
    </row>
    <row r="25" spans="1:17">
      <c r="A25" s="23"/>
      <c r="B25" s="36">
        <v>15</v>
      </c>
      <c r="C25" s="57" t="s">
        <v>51</v>
      </c>
      <c r="D25" s="42">
        <v>40647</v>
      </c>
      <c r="E25" s="21">
        <f t="shared" si="0"/>
        <v>35</v>
      </c>
      <c r="F25" s="21">
        <v>14</v>
      </c>
      <c r="G25" s="30">
        <f t="shared" si="1"/>
        <v>33</v>
      </c>
      <c r="H25" s="31">
        <v>93</v>
      </c>
      <c r="I25" s="30">
        <f t="shared" si="3"/>
        <v>2</v>
      </c>
      <c r="J25" s="21"/>
      <c r="K25" s="30"/>
      <c r="L25" s="21"/>
      <c r="M25" s="30"/>
      <c r="P25" s="35"/>
    </row>
    <row r="26" spans="1:17">
      <c r="B26" s="36">
        <v>16</v>
      </c>
      <c r="C26" s="57" t="s">
        <v>16</v>
      </c>
      <c r="D26" s="42">
        <v>40979</v>
      </c>
      <c r="E26" s="21">
        <f t="shared" si="0"/>
        <v>32.5</v>
      </c>
      <c r="F26" s="21">
        <v>16</v>
      </c>
      <c r="G26" s="30">
        <f t="shared" si="1"/>
        <v>28.5</v>
      </c>
      <c r="H26" s="31">
        <v>113</v>
      </c>
      <c r="I26" s="30">
        <f t="shared" si="3"/>
        <v>2</v>
      </c>
      <c r="J26" s="21">
        <v>65</v>
      </c>
      <c r="K26" s="30">
        <f>IFERROR(VLOOKUP(J26,points,2,FALSE),"")</f>
        <v>2</v>
      </c>
      <c r="L26" s="31"/>
      <c r="M26" s="30"/>
      <c r="P26" s="35"/>
    </row>
    <row r="27" spans="1:17">
      <c r="B27" s="36">
        <v>17</v>
      </c>
      <c r="C27" s="57" t="s">
        <v>559</v>
      </c>
      <c r="D27" s="65" t="s">
        <v>560</v>
      </c>
      <c r="E27" s="21">
        <f t="shared" si="0"/>
        <v>28.5</v>
      </c>
      <c r="F27" s="21">
        <v>17</v>
      </c>
      <c r="G27" s="30">
        <f t="shared" si="1"/>
        <v>22.5</v>
      </c>
      <c r="H27" s="31">
        <v>81</v>
      </c>
      <c r="I27" s="30">
        <f t="shared" si="3"/>
        <v>2</v>
      </c>
      <c r="J27" s="21">
        <v>33</v>
      </c>
      <c r="K27" s="30">
        <f>IFERROR(VLOOKUP(J27,points,2,FALSE),"")</f>
        <v>4</v>
      </c>
      <c r="L27" s="31"/>
      <c r="M27" s="30"/>
      <c r="N27" s="80"/>
      <c r="O27" s="80"/>
      <c r="P27" s="35"/>
    </row>
    <row r="28" spans="1:17">
      <c r="B28" s="36">
        <v>18</v>
      </c>
      <c r="C28" s="41" t="s">
        <v>13</v>
      </c>
      <c r="D28" s="22" t="s">
        <v>14</v>
      </c>
      <c r="E28" s="21">
        <f t="shared" si="0"/>
        <v>25</v>
      </c>
      <c r="F28" s="21">
        <v>18</v>
      </c>
      <c r="G28" s="30">
        <f t="shared" si="1"/>
        <v>21</v>
      </c>
      <c r="H28" s="31">
        <v>85</v>
      </c>
      <c r="I28" s="30">
        <f t="shared" si="3"/>
        <v>2</v>
      </c>
      <c r="J28" s="21">
        <v>65</v>
      </c>
      <c r="K28" s="30">
        <f>IFERROR(VLOOKUP(J28,points,2,FALSE),"")</f>
        <v>2</v>
      </c>
      <c r="L28" s="31"/>
      <c r="M28" s="30"/>
      <c r="P28" s="35"/>
    </row>
    <row r="29" spans="1:17">
      <c r="B29" s="36">
        <v>19</v>
      </c>
      <c r="C29" s="57" t="s">
        <v>86</v>
      </c>
      <c r="D29" s="42">
        <v>40751</v>
      </c>
      <c r="E29" s="21">
        <f t="shared" si="0"/>
        <v>24</v>
      </c>
      <c r="F29" s="21">
        <v>20</v>
      </c>
      <c r="G29" s="30">
        <f t="shared" si="1"/>
        <v>18</v>
      </c>
      <c r="H29" s="31">
        <v>97</v>
      </c>
      <c r="I29" s="30">
        <f t="shared" si="3"/>
        <v>2</v>
      </c>
      <c r="J29" s="21">
        <v>33</v>
      </c>
      <c r="K29" s="30">
        <f>IFERROR(VLOOKUP(J29,points,2,FALSE),"")</f>
        <v>4</v>
      </c>
      <c r="L29" s="31"/>
      <c r="M29" s="30"/>
      <c r="P29" s="35"/>
    </row>
    <row r="30" spans="1:17">
      <c r="B30" s="36">
        <v>20</v>
      </c>
      <c r="C30" s="77" t="s">
        <v>58</v>
      </c>
      <c r="D30" s="22" t="s">
        <v>93</v>
      </c>
      <c r="E30" s="21">
        <f t="shared" si="0"/>
        <v>23.5</v>
      </c>
      <c r="F30" s="21">
        <v>19</v>
      </c>
      <c r="G30" s="30">
        <f t="shared" si="1"/>
        <v>19.5</v>
      </c>
      <c r="H30" s="31"/>
      <c r="I30" s="30"/>
      <c r="J30" s="21">
        <v>33</v>
      </c>
      <c r="K30" s="30">
        <f>IFERROR(VLOOKUP(J30,points,2,FALSE),"")</f>
        <v>4</v>
      </c>
      <c r="L30" s="31"/>
      <c r="M30" s="30"/>
      <c r="P30" s="35"/>
      <c r="Q30" s="35"/>
    </row>
    <row r="31" spans="1:17">
      <c r="B31" s="36">
        <v>21</v>
      </c>
      <c r="C31" s="43" t="s">
        <v>114</v>
      </c>
      <c r="D31" s="48" t="s">
        <v>115</v>
      </c>
      <c r="E31" s="21">
        <f t="shared" si="0"/>
        <v>21.5</v>
      </c>
      <c r="F31" s="21">
        <v>21</v>
      </c>
      <c r="G31" s="30">
        <f t="shared" si="1"/>
        <v>17.5</v>
      </c>
      <c r="H31" s="31">
        <v>61</v>
      </c>
      <c r="I31" s="30">
        <f>IFERROR(VLOOKUP(H31,points,2,FALSE),"")</f>
        <v>4</v>
      </c>
      <c r="J31" s="21"/>
      <c r="K31" s="30"/>
      <c r="L31" s="31"/>
      <c r="M31" s="30"/>
      <c r="P31" s="35"/>
      <c r="Q31" s="35"/>
    </row>
    <row r="32" spans="1:17">
      <c r="B32" s="36">
        <v>22</v>
      </c>
      <c r="C32" s="57" t="s">
        <v>19</v>
      </c>
      <c r="D32" s="52">
        <v>41122</v>
      </c>
      <c r="E32" s="21">
        <f t="shared" si="0"/>
        <v>21</v>
      </c>
      <c r="F32" s="21">
        <v>22</v>
      </c>
      <c r="G32" s="30">
        <f t="shared" si="1"/>
        <v>17</v>
      </c>
      <c r="H32" s="31">
        <v>105</v>
      </c>
      <c r="I32" s="30">
        <f>IFERROR(VLOOKUP(H32,points,2,FALSE),"")</f>
        <v>2</v>
      </c>
      <c r="J32" s="21">
        <v>65</v>
      </c>
      <c r="K32" s="30">
        <f>IFERROR(VLOOKUP(J32,points,2,FALSE),"")</f>
        <v>2</v>
      </c>
      <c r="L32" s="31"/>
      <c r="M32" s="30"/>
      <c r="P32" s="35"/>
      <c r="Q32" s="35"/>
    </row>
    <row r="33" spans="1:17">
      <c r="A33" s="23"/>
      <c r="B33" s="36">
        <v>23</v>
      </c>
      <c r="C33" s="41" t="s">
        <v>611</v>
      </c>
      <c r="D33" s="65" t="s">
        <v>616</v>
      </c>
      <c r="E33" s="21">
        <f t="shared" si="0"/>
        <v>20.5</v>
      </c>
      <c r="F33" s="21">
        <v>23</v>
      </c>
      <c r="G33" s="30">
        <f t="shared" si="1"/>
        <v>16.5</v>
      </c>
      <c r="H33" s="31">
        <v>101</v>
      </c>
      <c r="I33" s="30">
        <f>IFERROR(VLOOKUP(H33,points,2,FALSE),"")</f>
        <v>2</v>
      </c>
      <c r="J33" s="21">
        <v>65</v>
      </c>
      <c r="K33" s="30">
        <f>IFERROR(VLOOKUP(J33,points,2,FALSE),"")</f>
        <v>2</v>
      </c>
      <c r="L33" s="31"/>
      <c r="M33" s="30"/>
      <c r="P33" s="35"/>
    </row>
    <row r="34" spans="1:17">
      <c r="B34" s="36">
        <v>24</v>
      </c>
      <c r="C34" s="41" t="s">
        <v>609</v>
      </c>
      <c r="D34" s="65" t="s">
        <v>615</v>
      </c>
      <c r="E34" s="21">
        <f t="shared" si="0"/>
        <v>17.5</v>
      </c>
      <c r="F34" s="21">
        <v>25</v>
      </c>
      <c r="G34" s="30">
        <f t="shared" si="1"/>
        <v>15.5</v>
      </c>
      <c r="H34" s="31">
        <v>89</v>
      </c>
      <c r="I34" s="30">
        <f>IFERROR(VLOOKUP(H34,points,2,FALSE),"")</f>
        <v>2</v>
      </c>
      <c r="J34" s="38"/>
      <c r="K34" s="30"/>
      <c r="L34" s="31"/>
      <c r="M34" s="30"/>
      <c r="P34" s="35"/>
      <c r="Q34" s="35"/>
    </row>
    <row r="35" spans="1:17">
      <c r="B35" s="36">
        <v>25</v>
      </c>
      <c r="C35" s="41" t="s">
        <v>664</v>
      </c>
      <c r="D35" s="22" t="s">
        <v>665</v>
      </c>
      <c r="E35" s="21">
        <f t="shared" si="0"/>
        <v>17</v>
      </c>
      <c r="F35" s="22">
        <v>26</v>
      </c>
      <c r="G35" s="30">
        <f t="shared" si="1"/>
        <v>15</v>
      </c>
      <c r="H35" s="31"/>
      <c r="I35" s="30"/>
      <c r="J35" s="21">
        <v>65</v>
      </c>
      <c r="K35" s="30">
        <f>IFERROR(VLOOKUP(J35,points,2,FALSE),"")</f>
        <v>2</v>
      </c>
      <c r="L35" s="31"/>
      <c r="M35" s="30"/>
      <c r="P35" s="35"/>
    </row>
    <row r="36" spans="1:17">
      <c r="B36" s="36">
        <v>26</v>
      </c>
      <c r="C36" s="57" t="s">
        <v>15</v>
      </c>
      <c r="D36" s="52">
        <v>41081</v>
      </c>
      <c r="E36" s="21">
        <f t="shared" si="0"/>
        <v>16</v>
      </c>
      <c r="F36" s="21">
        <v>24</v>
      </c>
      <c r="G36" s="30">
        <f t="shared" si="1"/>
        <v>16</v>
      </c>
      <c r="H36" s="31"/>
      <c r="I36" s="30"/>
      <c r="J36" s="21"/>
      <c r="K36" s="30"/>
      <c r="L36" s="31"/>
      <c r="M36" s="30"/>
      <c r="P36" s="35"/>
    </row>
    <row r="37" spans="1:17">
      <c r="B37" s="36">
        <v>27</v>
      </c>
      <c r="C37" s="43" t="s">
        <v>562</v>
      </c>
      <c r="D37" s="63">
        <v>41206</v>
      </c>
      <c r="E37" s="21">
        <f t="shared" si="0"/>
        <v>14.5</v>
      </c>
      <c r="F37" s="21">
        <v>27</v>
      </c>
      <c r="G37" s="30">
        <f t="shared" si="1"/>
        <v>14.5</v>
      </c>
      <c r="H37" s="31"/>
      <c r="I37" s="30"/>
      <c r="J37" s="21"/>
      <c r="K37" s="30"/>
      <c r="L37" s="31"/>
      <c r="M37" s="30"/>
      <c r="P37" s="35"/>
    </row>
    <row r="38" spans="1:17">
      <c r="B38" s="36">
        <v>28</v>
      </c>
      <c r="C38" s="41" t="s">
        <v>776</v>
      </c>
      <c r="D38" s="22" t="s">
        <v>777</v>
      </c>
      <c r="E38" s="21">
        <f t="shared" si="0"/>
        <v>14</v>
      </c>
      <c r="F38" s="22">
        <v>28</v>
      </c>
      <c r="G38" s="30">
        <f t="shared" si="1"/>
        <v>14</v>
      </c>
      <c r="H38" s="31"/>
      <c r="I38" s="30"/>
      <c r="J38" s="21"/>
      <c r="K38" s="30"/>
      <c r="L38" s="38"/>
      <c r="M38" s="30"/>
      <c r="P38" s="35"/>
    </row>
    <row r="39" spans="1:17">
      <c r="B39" s="36">
        <v>29</v>
      </c>
      <c r="C39" s="41" t="s">
        <v>778</v>
      </c>
      <c r="D39" s="22" t="s">
        <v>779</v>
      </c>
      <c r="E39" s="21">
        <f t="shared" si="0"/>
        <v>13.5</v>
      </c>
      <c r="F39" s="21">
        <v>29</v>
      </c>
      <c r="G39" s="30">
        <f t="shared" si="1"/>
        <v>13.5</v>
      </c>
      <c r="H39" s="31"/>
      <c r="I39" s="30"/>
      <c r="J39" s="21"/>
      <c r="K39" s="30"/>
      <c r="L39" s="38"/>
      <c r="M39" s="30"/>
      <c r="N39" s="80"/>
      <c r="O39" s="80"/>
      <c r="P39" s="35"/>
    </row>
    <row r="40" spans="1:17" customFormat="1">
      <c r="B40" s="36">
        <v>30</v>
      </c>
      <c r="C40" s="43" t="s">
        <v>845</v>
      </c>
      <c r="D40" s="65" t="s">
        <v>846</v>
      </c>
      <c r="E40" s="21">
        <f t="shared" si="0"/>
        <v>4</v>
      </c>
      <c r="F40" s="65"/>
      <c r="G40" s="30"/>
      <c r="H40" s="31">
        <v>89</v>
      </c>
      <c r="I40" s="30">
        <f>IFERROR(VLOOKUP(H40,points,2,FALSE),"")</f>
        <v>2</v>
      </c>
      <c r="J40" s="21">
        <v>65</v>
      </c>
      <c r="K40" s="30">
        <f>IFERROR(VLOOKUP(J40,points,2,FALSE),"")</f>
        <v>2</v>
      </c>
      <c r="L40" s="21"/>
      <c r="M40" s="30"/>
    </row>
    <row r="41" spans="1:17">
      <c r="B41" s="36">
        <v>31</v>
      </c>
      <c r="C41" s="43" t="s">
        <v>836</v>
      </c>
      <c r="D41" s="65" t="s">
        <v>837</v>
      </c>
      <c r="E41" s="21">
        <f t="shared" si="0"/>
        <v>2</v>
      </c>
      <c r="F41" s="65"/>
      <c r="G41" s="30"/>
      <c r="H41" s="31">
        <v>105</v>
      </c>
      <c r="I41" s="30">
        <f>IFERROR(VLOOKUP(H41,points,2,FALSE),"")</f>
        <v>2</v>
      </c>
      <c r="J41" s="21"/>
      <c r="K41" s="30"/>
      <c r="L41" s="38"/>
      <c r="M41" s="30"/>
      <c r="N41" s="23"/>
      <c r="O41" s="81"/>
      <c r="P41" s="35"/>
    </row>
    <row r="42" spans="1:17">
      <c r="B42" s="36">
        <v>31</v>
      </c>
      <c r="C42" s="41" t="s">
        <v>597</v>
      </c>
      <c r="D42" s="65" t="s">
        <v>598</v>
      </c>
      <c r="E42" s="21">
        <f t="shared" si="0"/>
        <v>2</v>
      </c>
      <c r="F42" s="21"/>
      <c r="G42" s="30"/>
      <c r="H42" s="31"/>
      <c r="I42" s="30"/>
      <c r="J42" s="21">
        <v>65</v>
      </c>
      <c r="K42" s="30">
        <f>IFERROR(VLOOKUP(J42,points,2,FALSE),"")</f>
        <v>2</v>
      </c>
      <c r="L42" s="31"/>
      <c r="M42" s="30"/>
      <c r="N42" s="35"/>
    </row>
    <row r="43" spans="1:17" customFormat="1">
      <c r="B43" s="36">
        <v>31</v>
      </c>
      <c r="C43" s="43" t="s">
        <v>22</v>
      </c>
      <c r="D43" s="44" t="s">
        <v>23</v>
      </c>
      <c r="E43" s="21">
        <f t="shared" si="0"/>
        <v>2</v>
      </c>
      <c r="F43" s="65"/>
      <c r="G43" s="30"/>
      <c r="H43" s="31"/>
      <c r="I43" s="30"/>
      <c r="J43" s="21">
        <v>65</v>
      </c>
      <c r="K43" s="30">
        <f>IFERROR(VLOOKUP(J43,points,2,FALSE),"")</f>
        <v>2</v>
      </c>
      <c r="L43" s="21"/>
      <c r="M43" s="30"/>
    </row>
    <row r="44" spans="1:17" customFormat="1">
      <c r="B44" s="36">
        <v>34</v>
      </c>
      <c r="C44" s="57" t="s">
        <v>48</v>
      </c>
      <c r="D44" s="21" t="s">
        <v>78</v>
      </c>
      <c r="E44" s="21">
        <f t="shared" si="0"/>
        <v>0</v>
      </c>
      <c r="F44" s="21"/>
      <c r="G44" s="30"/>
      <c r="H44" s="31"/>
      <c r="I44" s="30"/>
      <c r="J44" s="21"/>
      <c r="K44" s="30"/>
      <c r="L44" s="21"/>
      <c r="M44" s="30"/>
    </row>
    <row r="45" spans="1:17" customFormat="1">
      <c r="B45" s="36">
        <v>35</v>
      </c>
      <c r="C45" s="43" t="s">
        <v>106</v>
      </c>
      <c r="D45" s="48" t="s">
        <v>107</v>
      </c>
      <c r="E45" s="21">
        <f t="shared" si="0"/>
        <v>0</v>
      </c>
      <c r="F45" s="21"/>
      <c r="G45" s="30"/>
      <c r="H45" s="31"/>
      <c r="I45" s="30"/>
      <c r="J45" s="21"/>
      <c r="K45" s="30"/>
      <c r="L45" s="21"/>
      <c r="M45" s="30"/>
    </row>
    <row r="46" spans="1:17" customFormat="1">
      <c r="B46" s="36">
        <v>36</v>
      </c>
      <c r="C46" s="41" t="s">
        <v>108</v>
      </c>
      <c r="D46" s="22" t="s">
        <v>109</v>
      </c>
      <c r="E46" s="21">
        <f t="shared" si="0"/>
        <v>0</v>
      </c>
      <c r="F46" s="21"/>
      <c r="G46" s="30"/>
      <c r="H46" s="31"/>
      <c r="I46" s="30"/>
      <c r="J46" s="21"/>
      <c r="K46" s="30"/>
      <c r="L46" s="31"/>
      <c r="M46" s="30"/>
    </row>
    <row r="47" spans="1:17" customFormat="1">
      <c r="B47" s="36">
        <v>37</v>
      </c>
      <c r="C47" s="57" t="s">
        <v>110</v>
      </c>
      <c r="D47" s="42">
        <v>40722</v>
      </c>
      <c r="E47" s="21">
        <f t="shared" si="0"/>
        <v>0</v>
      </c>
      <c r="F47" s="21"/>
      <c r="G47" s="30"/>
      <c r="H47" s="31"/>
      <c r="I47" s="30"/>
      <c r="J47" s="21"/>
      <c r="K47" s="30"/>
      <c r="L47" s="38"/>
      <c r="M47" s="30"/>
    </row>
    <row r="48" spans="1:17" customFormat="1">
      <c r="B48" s="36">
        <v>38</v>
      </c>
      <c r="C48" s="57" t="s">
        <v>60</v>
      </c>
      <c r="D48" s="42">
        <v>40799</v>
      </c>
      <c r="E48" s="21">
        <f t="shared" si="0"/>
        <v>0</v>
      </c>
      <c r="F48" s="21"/>
      <c r="G48" s="30"/>
      <c r="H48" s="31"/>
      <c r="I48" s="30"/>
      <c r="J48" s="21"/>
      <c r="K48" s="30"/>
      <c r="L48" s="38"/>
      <c r="M48" s="30"/>
    </row>
    <row r="49" spans="2:17" customFormat="1">
      <c r="B49" s="36">
        <v>39</v>
      </c>
      <c r="C49" s="41" t="s">
        <v>614</v>
      </c>
      <c r="D49" s="65" t="s">
        <v>619</v>
      </c>
      <c r="E49" s="21">
        <f t="shared" si="0"/>
        <v>0</v>
      </c>
      <c r="F49" s="21"/>
      <c r="G49" s="30"/>
      <c r="H49" s="31"/>
      <c r="I49" s="30"/>
      <c r="J49" s="21"/>
      <c r="K49" s="30"/>
      <c r="L49" s="38"/>
      <c r="M49" s="30"/>
    </row>
    <row r="50" spans="2:17">
      <c r="B50" s="36">
        <v>40</v>
      </c>
      <c r="C50" s="57" t="s">
        <v>116</v>
      </c>
      <c r="D50" s="42">
        <v>40882</v>
      </c>
      <c r="E50" s="21">
        <f t="shared" si="0"/>
        <v>0</v>
      </c>
      <c r="F50" s="21"/>
      <c r="G50" s="30"/>
      <c r="H50" s="31" t="s">
        <v>12</v>
      </c>
      <c r="I50" s="30"/>
      <c r="J50" s="21"/>
      <c r="K50" s="30"/>
      <c r="L50" s="21"/>
      <c r="M50" s="30"/>
      <c r="N50" s="35"/>
    </row>
    <row r="51" spans="2:17">
      <c r="B51" s="36">
        <v>41</v>
      </c>
      <c r="C51" s="38" t="s">
        <v>880</v>
      </c>
      <c r="D51" s="65" t="s">
        <v>881</v>
      </c>
      <c r="E51" s="21">
        <f t="shared" si="0"/>
        <v>0</v>
      </c>
      <c r="F51" s="21"/>
      <c r="G51" s="30"/>
      <c r="H51" s="31"/>
      <c r="I51" s="30"/>
      <c r="J51" s="21"/>
      <c r="K51" s="30"/>
      <c r="L51" s="21"/>
      <c r="M51" s="30"/>
      <c r="N51" s="35"/>
    </row>
    <row r="52" spans="2:17">
      <c r="B52" s="36">
        <v>42</v>
      </c>
      <c r="C52" s="38" t="s">
        <v>882</v>
      </c>
      <c r="D52" s="65" t="s">
        <v>883</v>
      </c>
      <c r="E52" s="21">
        <f t="shared" si="0"/>
        <v>0</v>
      </c>
      <c r="F52" s="21"/>
      <c r="G52" s="30"/>
      <c r="H52" s="31"/>
      <c r="I52" s="30"/>
      <c r="J52" s="21"/>
      <c r="K52" s="30"/>
      <c r="L52" s="21"/>
      <c r="M52" s="30"/>
      <c r="N52" s="35"/>
    </row>
    <row r="53" spans="2:17" customFormat="1">
      <c r="B53" s="36">
        <v>43</v>
      </c>
      <c r="C53" s="57" t="s">
        <v>20</v>
      </c>
      <c r="D53" s="52">
        <v>40920</v>
      </c>
      <c r="E53" s="21">
        <f t="shared" si="0"/>
        <v>0</v>
      </c>
      <c r="F53" s="21"/>
      <c r="G53" s="30"/>
      <c r="H53" s="31" t="s">
        <v>12</v>
      </c>
      <c r="I53" s="30"/>
      <c r="J53" s="21"/>
      <c r="K53" s="30"/>
      <c r="L53" s="38"/>
      <c r="M53" s="30"/>
    </row>
    <row r="54" spans="2:17" customFormat="1">
      <c r="B54" s="36">
        <v>44</v>
      </c>
      <c r="C54" s="38" t="s">
        <v>879</v>
      </c>
      <c r="D54" s="65" t="s">
        <v>665</v>
      </c>
      <c r="E54" s="21">
        <f t="shared" si="0"/>
        <v>0</v>
      </c>
      <c r="F54" s="21"/>
      <c r="G54" s="30"/>
      <c r="H54" s="31"/>
      <c r="I54" s="30"/>
      <c r="J54" s="21"/>
      <c r="K54" s="30"/>
      <c r="L54" s="38"/>
      <c r="M54" s="30"/>
    </row>
    <row r="55" spans="2:17" customFormat="1">
      <c r="B55" s="36">
        <v>45</v>
      </c>
      <c r="C55" s="57" t="s">
        <v>21</v>
      </c>
      <c r="D55" s="52">
        <v>40962</v>
      </c>
      <c r="E55" s="21">
        <f t="shared" si="0"/>
        <v>0</v>
      </c>
      <c r="F55" s="21"/>
      <c r="G55" s="30"/>
      <c r="H55" s="31"/>
      <c r="I55" s="30"/>
      <c r="J55" s="21"/>
      <c r="K55" s="30"/>
      <c r="L55" s="21"/>
      <c r="M55" s="30"/>
    </row>
    <row r="56" spans="2:17" customFormat="1">
      <c r="B56" s="36">
        <v>46</v>
      </c>
      <c r="C56" s="41" t="s">
        <v>704</v>
      </c>
      <c r="D56" s="22" t="s">
        <v>705</v>
      </c>
      <c r="E56" s="21">
        <f t="shared" si="0"/>
        <v>0</v>
      </c>
      <c r="F56" s="41"/>
      <c r="G56" s="30"/>
      <c r="H56" s="31"/>
      <c r="I56" s="30"/>
      <c r="J56" s="21"/>
      <c r="K56" s="30"/>
      <c r="L56" s="21"/>
      <c r="M56" s="30"/>
    </row>
    <row r="57" spans="2:17" customFormat="1">
      <c r="B57" s="36">
        <v>47</v>
      </c>
      <c r="C57" s="38" t="s">
        <v>932</v>
      </c>
      <c r="D57" s="65" t="s">
        <v>933</v>
      </c>
      <c r="E57" s="21">
        <f t="shared" si="0"/>
        <v>0</v>
      </c>
      <c r="F57" s="41"/>
      <c r="G57" s="30"/>
      <c r="H57" s="31"/>
      <c r="I57" s="30"/>
      <c r="J57" s="21"/>
      <c r="K57" s="30"/>
      <c r="L57" s="21"/>
      <c r="M57" s="30"/>
    </row>
    <row r="60" spans="2:17">
      <c r="B60" s="24" t="s">
        <v>41</v>
      </c>
      <c r="M60" s="15"/>
      <c r="P60" s="35"/>
      <c r="Q60" s="35"/>
    </row>
    <row r="61" spans="2:17">
      <c r="B61" s="25"/>
      <c r="C61" s="14" t="s">
        <v>230</v>
      </c>
      <c r="M61" s="15"/>
      <c r="P61" s="35"/>
      <c r="Q61" s="35"/>
    </row>
    <row r="62" spans="2:17">
      <c r="B62" s="26" t="s">
        <v>43</v>
      </c>
      <c r="C62" s="14" t="s">
        <v>117</v>
      </c>
      <c r="M62" s="15"/>
      <c r="P62" s="35"/>
      <c r="Q62" s="35"/>
    </row>
    <row r="63" spans="2:17">
      <c r="B63" s="27" t="s">
        <v>43</v>
      </c>
      <c r="C63" s="14" t="s">
        <v>45</v>
      </c>
      <c r="M63" s="15"/>
      <c r="P63" s="35"/>
      <c r="Q63" s="35"/>
    </row>
    <row r="64" spans="2:17">
      <c r="B64" s="28" t="s">
        <v>43</v>
      </c>
      <c r="C64" s="14" t="s">
        <v>46</v>
      </c>
      <c r="M64" s="15"/>
      <c r="P64" s="35"/>
      <c r="Q64" s="35"/>
    </row>
    <row r="65" spans="3:17">
      <c r="M65" s="15"/>
      <c r="P65" s="35"/>
      <c r="Q65" s="35"/>
    </row>
    <row r="66" spans="3:17">
      <c r="M66" s="15"/>
      <c r="P66" s="35"/>
      <c r="Q66" s="35"/>
    </row>
    <row r="67" spans="3:17">
      <c r="M67" s="15"/>
      <c r="P67" s="35"/>
      <c r="Q67" s="35"/>
    </row>
    <row r="68" spans="3:17">
      <c r="M68" s="15"/>
      <c r="P68" s="35"/>
      <c r="Q68" s="35"/>
    </row>
    <row r="69" spans="3:17">
      <c r="M69" s="15"/>
      <c r="P69" s="35"/>
      <c r="Q69" s="35"/>
    </row>
    <row r="70" spans="3:17">
      <c r="C70"/>
      <c r="D70"/>
      <c r="M70" s="15"/>
      <c r="P70" s="35"/>
      <c r="Q70" s="35"/>
    </row>
    <row r="71" spans="3:17">
      <c r="C71"/>
      <c r="D71"/>
      <c r="M71" s="15"/>
      <c r="P71" s="35"/>
      <c r="Q71" s="35"/>
    </row>
    <row r="72" spans="3:17">
      <c r="C72"/>
      <c r="D72"/>
      <c r="M72" s="15"/>
      <c r="P72" s="35"/>
      <c r="Q72" s="35"/>
    </row>
    <row r="73" spans="3:17">
      <c r="C73"/>
      <c r="D73"/>
      <c r="M73" s="15"/>
      <c r="P73" s="35"/>
      <c r="Q73" s="35"/>
    </row>
    <row r="74" spans="3:17">
      <c r="C74"/>
      <c r="D74"/>
      <c r="M74" s="15"/>
      <c r="P74" s="35"/>
      <c r="Q74" s="35"/>
    </row>
    <row r="75" spans="3:17">
      <c r="C75"/>
      <c r="D75"/>
      <c r="M75" s="15"/>
      <c r="P75" s="35"/>
      <c r="Q75" s="35"/>
    </row>
    <row r="76" spans="3:17">
      <c r="C76"/>
      <c r="D76"/>
      <c r="M76" s="15"/>
      <c r="P76" s="35"/>
      <c r="Q76" s="35"/>
    </row>
    <row r="77" spans="3:17">
      <c r="C77"/>
      <c r="D77"/>
      <c r="M77" s="15"/>
      <c r="P77" s="35"/>
      <c r="Q77" s="35"/>
    </row>
    <row r="78" spans="3:17">
      <c r="C78"/>
      <c r="D78"/>
      <c r="M78" s="15"/>
      <c r="P78" s="35"/>
      <c r="Q78" s="35"/>
    </row>
    <row r="79" spans="3:17">
      <c r="C79"/>
      <c r="D79"/>
      <c r="M79" s="15"/>
      <c r="P79" s="35"/>
      <c r="Q79" s="35"/>
    </row>
    <row r="80" spans="3:17">
      <c r="C80"/>
      <c r="D80"/>
      <c r="M80" s="15"/>
      <c r="P80" s="35"/>
      <c r="Q80" s="35"/>
    </row>
    <row r="81" spans="3:17">
      <c r="C81"/>
      <c r="D81"/>
      <c r="M81" s="15"/>
      <c r="P81" s="35"/>
      <c r="Q81" s="35"/>
    </row>
    <row r="82" spans="3:17">
      <c r="C82"/>
      <c r="D82"/>
      <c r="M82" s="15"/>
      <c r="P82" s="35"/>
      <c r="Q82" s="35"/>
    </row>
    <row r="83" spans="3:17">
      <c r="C83"/>
      <c r="D83"/>
      <c r="M83" s="15"/>
      <c r="P83" s="35"/>
      <c r="Q83" s="35"/>
    </row>
    <row r="84" spans="3:17">
      <c r="C84"/>
      <c r="D84"/>
      <c r="M84" s="15"/>
      <c r="P84" s="35"/>
      <c r="Q84" s="35"/>
    </row>
    <row r="85" spans="3:17">
      <c r="C85"/>
      <c r="D85"/>
      <c r="M85" s="15"/>
      <c r="P85" s="35"/>
      <c r="Q85" s="35"/>
    </row>
    <row r="86" spans="3:17">
      <c r="C86"/>
      <c r="D86"/>
      <c r="M86" s="15"/>
      <c r="P86" s="35"/>
      <c r="Q86" s="35"/>
    </row>
    <row r="87" spans="3:17">
      <c r="C87"/>
      <c r="D87"/>
      <c r="M87" s="15"/>
      <c r="P87" s="35"/>
      <c r="Q87" s="35"/>
    </row>
    <row r="88" spans="3:17">
      <c r="C88"/>
      <c r="D88"/>
      <c r="M88" s="15"/>
      <c r="P88" s="35"/>
      <c r="Q88" s="35"/>
    </row>
    <row r="89" spans="3:17">
      <c r="C89"/>
      <c r="D89"/>
      <c r="M89" s="15"/>
      <c r="P89" s="35"/>
      <c r="Q89" s="35"/>
    </row>
    <row r="90" spans="3:17">
      <c r="C90"/>
      <c r="D90"/>
      <c r="M90" s="15"/>
      <c r="P90" s="35"/>
      <c r="Q90" s="35"/>
    </row>
    <row r="91" spans="3:17">
      <c r="C91"/>
      <c r="D91"/>
      <c r="M91" s="15"/>
      <c r="P91" s="35"/>
      <c r="Q91" s="35"/>
    </row>
    <row r="92" spans="3:17">
      <c r="C92"/>
      <c r="D92"/>
      <c r="M92" s="15"/>
      <c r="P92" s="35"/>
      <c r="Q92" s="35"/>
    </row>
    <row r="93" spans="3:17">
      <c r="C93"/>
      <c r="D93"/>
      <c r="M93" s="15"/>
      <c r="P93" s="35"/>
      <c r="Q93" s="35"/>
    </row>
    <row r="94" spans="3:17">
      <c r="C94"/>
      <c r="D94"/>
      <c r="M94" s="15"/>
      <c r="P94" s="35"/>
      <c r="Q94" s="35"/>
    </row>
    <row r="95" spans="3:17">
      <c r="C95"/>
      <c r="D95"/>
      <c r="M95" s="15"/>
      <c r="P95" s="35"/>
      <c r="Q95" s="35"/>
    </row>
    <row r="96" spans="3:17">
      <c r="C96"/>
      <c r="D96"/>
      <c r="M96" s="15"/>
      <c r="P96" s="35"/>
      <c r="Q96" s="35"/>
    </row>
    <row r="97" spans="3:17">
      <c r="C97"/>
      <c r="D97"/>
      <c r="M97" s="15"/>
      <c r="P97" s="35"/>
      <c r="Q97" s="35"/>
    </row>
    <row r="98" spans="3:17">
      <c r="C98"/>
      <c r="D98"/>
      <c r="M98" s="15"/>
      <c r="P98" s="35"/>
      <c r="Q98" s="35"/>
    </row>
    <row r="99" spans="3:17">
      <c r="C99"/>
      <c r="D99"/>
      <c r="P99" s="35"/>
      <c r="Q99" s="35"/>
    </row>
    <row r="100" spans="3:17">
      <c r="C100"/>
      <c r="D100"/>
      <c r="P100" s="35"/>
      <c r="Q100" s="35"/>
    </row>
    <row r="101" spans="3:17">
      <c r="C101"/>
      <c r="D101"/>
      <c r="P101" s="35"/>
      <c r="Q101" s="35"/>
    </row>
    <row r="102" spans="3:17">
      <c r="C102"/>
      <c r="D102"/>
      <c r="P102" s="35"/>
      <c r="Q102" s="35"/>
    </row>
    <row r="103" spans="3:17">
      <c r="C103"/>
      <c r="D103"/>
      <c r="P103" s="35"/>
      <c r="Q103" s="35"/>
    </row>
    <row r="104" spans="3:17">
      <c r="C104"/>
      <c r="D104"/>
      <c r="P104" s="35"/>
      <c r="Q104" s="35"/>
    </row>
    <row r="105" spans="3:17">
      <c r="C105"/>
      <c r="D105"/>
      <c r="P105" s="35"/>
      <c r="Q105" s="35"/>
    </row>
    <row r="106" spans="3:17">
      <c r="C106"/>
      <c r="D106"/>
      <c r="P106" s="35"/>
      <c r="Q106" s="35"/>
    </row>
    <row r="107" spans="3:17">
      <c r="C107"/>
      <c r="D107"/>
      <c r="P107" s="35"/>
      <c r="Q107" s="35"/>
    </row>
    <row r="108" spans="3:17">
      <c r="C108"/>
      <c r="D108"/>
      <c r="P108" s="35"/>
      <c r="Q108" s="35"/>
    </row>
    <row r="109" spans="3:17">
      <c r="C109"/>
      <c r="D109"/>
      <c r="P109" s="35"/>
      <c r="Q109" s="35"/>
    </row>
    <row r="110" spans="3:17">
      <c r="C110"/>
      <c r="D110"/>
      <c r="P110" s="35"/>
      <c r="Q110" s="35"/>
    </row>
    <row r="111" spans="3:17">
      <c r="C111"/>
      <c r="D111"/>
      <c r="P111" s="35"/>
      <c r="Q111" s="35"/>
    </row>
    <row r="112" spans="3:17">
      <c r="C112"/>
      <c r="D112"/>
      <c r="P112" s="35"/>
      <c r="Q112" s="35"/>
    </row>
    <row r="113" spans="3:17">
      <c r="C113"/>
      <c r="D113"/>
      <c r="P113" s="35"/>
      <c r="Q113" s="35"/>
    </row>
    <row r="114" spans="3:17">
      <c r="C114"/>
      <c r="D114"/>
      <c r="P114" s="35"/>
      <c r="Q114" s="35"/>
    </row>
    <row r="115" spans="3:17">
      <c r="P115" s="35"/>
      <c r="Q115" s="35"/>
    </row>
    <row r="116" spans="3:17">
      <c r="P116" s="35"/>
      <c r="Q116" s="35"/>
    </row>
    <row r="117" spans="3:17">
      <c r="P117" s="35"/>
      <c r="Q117" s="35"/>
    </row>
    <row r="118" spans="3:17">
      <c r="P118" s="35"/>
      <c r="Q118" s="35"/>
    </row>
    <row r="119" spans="3:17">
      <c r="P119" s="35"/>
      <c r="Q119" s="35"/>
    </row>
    <row r="120" spans="3:17">
      <c r="P120" s="35"/>
      <c r="Q120" s="35"/>
    </row>
    <row r="121" spans="3:17">
      <c r="P121" s="35"/>
      <c r="Q121" s="35"/>
    </row>
    <row r="122" spans="3:17">
      <c r="P122" s="35"/>
      <c r="Q122" s="35"/>
    </row>
    <row r="123" spans="3:17">
      <c r="P123" s="35"/>
      <c r="Q123" s="35"/>
    </row>
    <row r="124" spans="3:17">
      <c r="P124" s="35"/>
      <c r="Q124" s="35"/>
    </row>
    <row r="125" spans="3:17">
      <c r="P125" s="35"/>
      <c r="Q125" s="35"/>
    </row>
    <row r="126" spans="3:17">
      <c r="P126" s="35"/>
      <c r="Q126" s="35"/>
    </row>
    <row r="127" spans="3:17">
      <c r="P127" s="35"/>
      <c r="Q127" s="35"/>
    </row>
    <row r="128" spans="3:17">
      <c r="P128" s="35"/>
      <c r="Q128" s="35"/>
    </row>
    <row r="129" spans="16:17">
      <c r="P129" s="35"/>
      <c r="Q129" s="35"/>
    </row>
    <row r="130" spans="16:17">
      <c r="P130" s="35"/>
      <c r="Q130" s="35"/>
    </row>
    <row r="131" spans="16:17">
      <c r="P131" s="35"/>
      <c r="Q131" s="35"/>
    </row>
    <row r="132" spans="16:17">
      <c r="P132" s="35"/>
      <c r="Q132" s="35"/>
    </row>
    <row r="133" spans="16:17">
      <c r="P133" s="35"/>
      <c r="Q133" s="35"/>
    </row>
    <row r="134" spans="16:17">
      <c r="P134" s="35"/>
      <c r="Q134" s="35"/>
    </row>
    <row r="135" spans="16:17">
      <c r="P135" s="35"/>
      <c r="Q135" s="35"/>
    </row>
    <row r="136" spans="16:17">
      <c r="P136" s="35"/>
      <c r="Q136" s="35"/>
    </row>
    <row r="137" spans="16:17">
      <c r="P137" s="35"/>
      <c r="Q137" s="35"/>
    </row>
    <row r="138" spans="16:17">
      <c r="P138" s="35"/>
      <c r="Q138" s="35"/>
    </row>
    <row r="139" spans="16:17">
      <c r="P139" s="35"/>
      <c r="Q139" s="35"/>
    </row>
  </sheetData>
  <sortState xmlns:xlrd2="http://schemas.microsoft.com/office/spreadsheetml/2017/richdata2" ref="C12:K56">
    <sortCondition descending="1" ref="E11:E56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152"/>
  <sheetViews>
    <sheetView topLeftCell="A34" zoomScaleNormal="100" workbookViewId="0">
      <pane xSplit="4" topLeftCell="E1" activePane="topRight" state="frozen"/>
      <selection pane="topRight" activeCell="E54" sqref="E5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7.6640625" style="15" customWidth="1"/>
    <col min="12" max="12" width="8.33203125" style="15" customWidth="1"/>
    <col min="13" max="13" width="8.88671875" style="14"/>
    <col min="14" max="14" width="37.44140625" style="14" customWidth="1"/>
    <col min="15" max="15" width="46.88671875" style="14" customWidth="1"/>
    <col min="16" max="16" width="13.88671875" style="14" customWidth="1"/>
    <col min="17" max="17" width="14.33203125" style="14" customWidth="1"/>
    <col min="18" max="16384" width="8.88671875" style="14"/>
  </cols>
  <sheetData>
    <row r="3" spans="2:17">
      <c r="B3" s="16" t="s">
        <v>838</v>
      </c>
      <c r="G3" s="108"/>
      <c r="H3" s="108"/>
      <c r="L3" s="14"/>
    </row>
    <row r="4" spans="2:17">
      <c r="B4" s="17" t="s">
        <v>844</v>
      </c>
      <c r="C4" s="16"/>
      <c r="L4" s="14"/>
    </row>
    <row r="5" spans="2:17">
      <c r="C5" s="16"/>
      <c r="D5" s="16"/>
      <c r="E5" s="16"/>
      <c r="L5" s="14"/>
    </row>
    <row r="6" spans="2:17">
      <c r="C6" s="117"/>
      <c r="D6" s="117"/>
      <c r="E6" s="18"/>
      <c r="L6" s="14"/>
    </row>
    <row r="7" spans="2:17">
      <c r="B7" s="16" t="s">
        <v>231</v>
      </c>
      <c r="L7" s="14"/>
    </row>
    <row r="8" spans="2:17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2:17" ht="15" customHeight="1">
      <c r="B9" s="100" t="s">
        <v>1</v>
      </c>
      <c r="C9" s="114" t="s">
        <v>2</v>
      </c>
      <c r="D9" s="114" t="s">
        <v>3</v>
      </c>
      <c r="E9" s="118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  <c r="N9" s="117"/>
      <c r="O9" s="117"/>
      <c r="P9" s="117"/>
      <c r="Q9" s="117"/>
    </row>
    <row r="10" spans="2:17">
      <c r="B10" s="101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51"/>
      <c r="O10" s="18"/>
      <c r="P10" s="51"/>
      <c r="Q10" s="18"/>
    </row>
    <row r="11" spans="2:17">
      <c r="B11" s="76">
        <v>1</v>
      </c>
      <c r="C11" s="57" t="s">
        <v>132</v>
      </c>
      <c r="D11" s="21" t="s">
        <v>148</v>
      </c>
      <c r="E11" s="74">
        <f t="shared" ref="E11:E42" si="0">SUM(G11,I11,K11,M11)</f>
        <v>328.5</v>
      </c>
      <c r="F11" s="21">
        <v>1</v>
      </c>
      <c r="G11" s="30">
        <f t="shared" ref="G11:G41" si="1">IFERROR(VLOOKUP(F11,points,3,FALSE),"")</f>
        <v>270</v>
      </c>
      <c r="H11" s="31">
        <v>9</v>
      </c>
      <c r="I11" s="30">
        <f>IFERROR(VLOOKUP(H11,points,2,FALSE),"")</f>
        <v>22.5</v>
      </c>
      <c r="J11" s="93">
        <v>12</v>
      </c>
      <c r="K11" s="30">
        <f>IFERROR(VLOOKUP(J11,points,2,FALSE),"")*2</f>
        <v>36</v>
      </c>
      <c r="L11" s="31"/>
      <c r="M11" s="30"/>
      <c r="N11" s="80"/>
      <c r="O11" s="35"/>
      <c r="P11" s="35"/>
    </row>
    <row r="12" spans="2:17">
      <c r="B12" s="76">
        <v>2</v>
      </c>
      <c r="C12" s="57" t="s">
        <v>65</v>
      </c>
      <c r="D12" s="22" t="s">
        <v>66</v>
      </c>
      <c r="E12" s="74">
        <f t="shared" si="0"/>
        <v>243</v>
      </c>
      <c r="F12" s="21">
        <v>3</v>
      </c>
      <c r="G12" s="30">
        <f t="shared" si="1"/>
        <v>135</v>
      </c>
      <c r="H12" s="31">
        <v>12</v>
      </c>
      <c r="I12" s="30">
        <f>IFERROR(VLOOKUP(H12,points,2,FALSE),"")</f>
        <v>18</v>
      </c>
      <c r="J12" s="21">
        <v>2</v>
      </c>
      <c r="K12" s="30">
        <f t="shared" ref="K12:K24" si="2">IFERROR(VLOOKUP(J12,points,2,FALSE),"")</f>
        <v>90</v>
      </c>
      <c r="L12" s="31"/>
      <c r="M12" s="30"/>
      <c r="N12" s="80"/>
      <c r="O12" s="35"/>
      <c r="P12" s="35"/>
    </row>
    <row r="13" spans="2:17">
      <c r="B13" s="76">
        <v>3</v>
      </c>
      <c r="C13" s="57" t="s">
        <v>63</v>
      </c>
      <c r="D13" s="31" t="s">
        <v>64</v>
      </c>
      <c r="E13" s="74">
        <f t="shared" si="0"/>
        <v>205.5</v>
      </c>
      <c r="F13" s="21">
        <v>2</v>
      </c>
      <c r="G13" s="30">
        <f t="shared" si="1"/>
        <v>180</v>
      </c>
      <c r="H13" s="31">
        <v>17</v>
      </c>
      <c r="I13" s="30">
        <f>IFERROR(VLOOKUP(H13,points,2,FALSE),"")</f>
        <v>11.25</v>
      </c>
      <c r="J13" s="21">
        <v>16</v>
      </c>
      <c r="K13" s="30">
        <f t="shared" si="2"/>
        <v>14.25</v>
      </c>
      <c r="L13" s="31"/>
      <c r="M13" s="30"/>
      <c r="N13" s="80"/>
      <c r="O13" s="35"/>
      <c r="P13" s="35"/>
    </row>
    <row r="14" spans="2:17">
      <c r="B14" s="76">
        <v>4</v>
      </c>
      <c r="C14" s="57" t="s">
        <v>73</v>
      </c>
      <c r="D14" s="31" t="s">
        <v>74</v>
      </c>
      <c r="E14" s="74">
        <f t="shared" si="0"/>
        <v>177.75</v>
      </c>
      <c r="F14" s="21">
        <v>4</v>
      </c>
      <c r="G14" s="30">
        <f t="shared" si="1"/>
        <v>100.5</v>
      </c>
      <c r="H14" s="31">
        <v>8</v>
      </c>
      <c r="I14" s="30">
        <f>IFERROR(VLOOKUP(H14,points,2,FALSE),"")</f>
        <v>27</v>
      </c>
      <c r="J14" s="21">
        <v>4</v>
      </c>
      <c r="K14" s="30">
        <f t="shared" si="2"/>
        <v>50.25</v>
      </c>
      <c r="L14" s="21"/>
      <c r="M14" s="30"/>
      <c r="N14" s="80"/>
      <c r="O14" s="35"/>
      <c r="P14" s="35"/>
    </row>
    <row r="15" spans="2:17">
      <c r="B15" s="76">
        <v>5</v>
      </c>
      <c r="C15" s="57" t="s">
        <v>150</v>
      </c>
      <c r="D15" s="31" t="s">
        <v>151</v>
      </c>
      <c r="E15" s="74">
        <f t="shared" si="0"/>
        <v>92.25</v>
      </c>
      <c r="F15" s="21">
        <v>5</v>
      </c>
      <c r="G15" s="30">
        <f t="shared" si="1"/>
        <v>81</v>
      </c>
      <c r="H15" s="31"/>
      <c r="I15" s="30"/>
      <c r="J15" s="21">
        <v>17</v>
      </c>
      <c r="K15" s="30">
        <f t="shared" si="2"/>
        <v>11.25</v>
      </c>
      <c r="L15" s="31"/>
      <c r="M15" s="30"/>
      <c r="N15" s="80"/>
      <c r="O15" s="35"/>
      <c r="P15" s="35"/>
    </row>
    <row r="16" spans="2:17">
      <c r="B16" s="76">
        <v>6</v>
      </c>
      <c r="C16" s="57" t="s">
        <v>782</v>
      </c>
      <c r="D16" s="52">
        <v>40258</v>
      </c>
      <c r="E16" s="74">
        <f t="shared" si="0"/>
        <v>80</v>
      </c>
      <c r="F16" s="21">
        <v>6</v>
      </c>
      <c r="G16" s="30">
        <f t="shared" si="1"/>
        <v>72</v>
      </c>
      <c r="H16" s="31">
        <v>48</v>
      </c>
      <c r="I16" s="30">
        <f t="shared" ref="I16:I24" si="3">IFERROR(VLOOKUP(H16,points,2,FALSE),"")</f>
        <v>4</v>
      </c>
      <c r="J16" s="21">
        <v>33</v>
      </c>
      <c r="K16" s="30">
        <f t="shared" si="2"/>
        <v>4</v>
      </c>
      <c r="L16" s="21"/>
      <c r="M16" s="30"/>
      <c r="N16" s="80"/>
      <c r="O16" s="35"/>
      <c r="P16" s="35"/>
    </row>
    <row r="17" spans="1:17">
      <c r="B17" s="76">
        <v>7</v>
      </c>
      <c r="C17" s="57" t="s">
        <v>781</v>
      </c>
      <c r="D17" s="31" t="s">
        <v>70</v>
      </c>
      <c r="E17" s="74">
        <f t="shared" si="0"/>
        <v>72.75</v>
      </c>
      <c r="F17" s="21">
        <v>8</v>
      </c>
      <c r="G17" s="30">
        <f t="shared" si="1"/>
        <v>54</v>
      </c>
      <c r="H17" s="31">
        <v>26</v>
      </c>
      <c r="I17" s="30">
        <f t="shared" si="3"/>
        <v>7.5</v>
      </c>
      <c r="J17" s="21">
        <v>17</v>
      </c>
      <c r="K17" s="30">
        <f t="shared" si="2"/>
        <v>11.25</v>
      </c>
      <c r="L17" s="31"/>
      <c r="M17" s="33"/>
      <c r="N17" s="80"/>
      <c r="O17" s="35"/>
      <c r="P17" s="35"/>
    </row>
    <row r="18" spans="1:17">
      <c r="B18" s="76">
        <v>8</v>
      </c>
      <c r="C18" s="57" t="s">
        <v>569</v>
      </c>
      <c r="D18" s="22" t="s">
        <v>570</v>
      </c>
      <c r="E18" s="74">
        <f t="shared" si="0"/>
        <v>72.5</v>
      </c>
      <c r="F18" s="21">
        <v>7</v>
      </c>
      <c r="G18" s="30">
        <f t="shared" si="1"/>
        <v>64.5</v>
      </c>
      <c r="H18" s="31">
        <v>49</v>
      </c>
      <c r="I18" s="30">
        <f t="shared" si="3"/>
        <v>4</v>
      </c>
      <c r="J18" s="21">
        <v>33</v>
      </c>
      <c r="K18" s="30">
        <f t="shared" si="2"/>
        <v>4</v>
      </c>
      <c r="L18" s="31"/>
      <c r="M18" s="33"/>
      <c r="N18" s="80"/>
      <c r="O18" s="35"/>
      <c r="P18" s="35"/>
    </row>
    <row r="19" spans="1:17" customFormat="1">
      <c r="A19" s="14"/>
      <c r="B19" s="76">
        <v>9</v>
      </c>
      <c r="C19" s="57" t="s">
        <v>76</v>
      </c>
      <c r="D19" s="31" t="s">
        <v>77</v>
      </c>
      <c r="E19" s="74">
        <f t="shared" si="0"/>
        <v>62.5</v>
      </c>
      <c r="F19" s="21">
        <v>9</v>
      </c>
      <c r="G19" s="30">
        <f t="shared" si="1"/>
        <v>45</v>
      </c>
      <c r="H19" s="31">
        <v>31</v>
      </c>
      <c r="I19" s="30">
        <f t="shared" si="3"/>
        <v>6.25</v>
      </c>
      <c r="J19" s="21">
        <v>17</v>
      </c>
      <c r="K19" s="30">
        <f t="shared" si="2"/>
        <v>11.25</v>
      </c>
      <c r="L19" s="31"/>
      <c r="M19" s="30"/>
      <c r="N19" s="80"/>
      <c r="P19" s="35"/>
      <c r="Q19" s="35"/>
    </row>
    <row r="20" spans="1:17">
      <c r="B20" s="76">
        <v>10</v>
      </c>
      <c r="C20" s="57" t="s">
        <v>42</v>
      </c>
      <c r="D20" s="31" t="s">
        <v>75</v>
      </c>
      <c r="E20" s="74">
        <f t="shared" si="0"/>
        <v>54.25</v>
      </c>
      <c r="F20" s="21">
        <v>10</v>
      </c>
      <c r="G20" s="30">
        <f t="shared" si="1"/>
        <v>39</v>
      </c>
      <c r="H20" s="31">
        <v>37</v>
      </c>
      <c r="I20" s="30">
        <f t="shared" si="3"/>
        <v>4</v>
      </c>
      <c r="J20" s="21">
        <v>17</v>
      </c>
      <c r="K20" s="30">
        <f t="shared" si="2"/>
        <v>11.25</v>
      </c>
      <c r="L20" s="31"/>
      <c r="M20" s="30"/>
      <c r="N20" s="80"/>
      <c r="O20" s="35"/>
      <c r="P20" s="35"/>
    </row>
    <row r="21" spans="1:17">
      <c r="B21" s="76">
        <v>11</v>
      </c>
      <c r="C21" s="57" t="s">
        <v>184</v>
      </c>
      <c r="D21" s="22" t="s">
        <v>185</v>
      </c>
      <c r="E21" s="74">
        <f t="shared" si="0"/>
        <v>50.75</v>
      </c>
      <c r="F21" s="21">
        <v>11</v>
      </c>
      <c r="G21" s="30">
        <f t="shared" si="1"/>
        <v>37.5</v>
      </c>
      <c r="H21" s="31">
        <v>97</v>
      </c>
      <c r="I21" s="30">
        <f t="shared" si="3"/>
        <v>2</v>
      </c>
      <c r="J21" s="21">
        <v>17</v>
      </c>
      <c r="K21" s="30">
        <f t="shared" si="2"/>
        <v>11.25</v>
      </c>
      <c r="L21" s="31"/>
      <c r="M21" s="30"/>
      <c r="O21" s="35"/>
      <c r="P21" s="35"/>
    </row>
    <row r="22" spans="1:17">
      <c r="B22" s="76">
        <v>12</v>
      </c>
      <c r="C22" s="43" t="s">
        <v>95</v>
      </c>
      <c r="D22" s="44" t="s">
        <v>96</v>
      </c>
      <c r="E22" s="74">
        <f t="shared" si="0"/>
        <v>42.5</v>
      </c>
      <c r="F22" s="21">
        <v>13</v>
      </c>
      <c r="G22" s="30">
        <f t="shared" si="1"/>
        <v>34.5</v>
      </c>
      <c r="H22" s="31">
        <v>61</v>
      </c>
      <c r="I22" s="30">
        <f t="shared" si="3"/>
        <v>4</v>
      </c>
      <c r="J22" s="21">
        <v>33</v>
      </c>
      <c r="K22" s="30">
        <f t="shared" si="2"/>
        <v>4</v>
      </c>
      <c r="L22" s="31"/>
      <c r="M22" s="30"/>
      <c r="N22" s="80"/>
      <c r="P22" s="35"/>
      <c r="Q22" s="35"/>
    </row>
    <row r="23" spans="1:17">
      <c r="B23" s="76">
        <v>13</v>
      </c>
      <c r="C23" s="57" t="s">
        <v>53</v>
      </c>
      <c r="D23" s="31" t="s">
        <v>159</v>
      </c>
      <c r="E23" s="74">
        <f t="shared" si="0"/>
        <v>42</v>
      </c>
      <c r="F23" s="21">
        <v>12</v>
      </c>
      <c r="G23" s="30">
        <f t="shared" si="1"/>
        <v>36</v>
      </c>
      <c r="H23" s="31">
        <v>89</v>
      </c>
      <c r="I23" s="30">
        <f t="shared" si="3"/>
        <v>2</v>
      </c>
      <c r="J23" s="21">
        <v>33</v>
      </c>
      <c r="K23" s="30">
        <f t="shared" si="2"/>
        <v>4</v>
      </c>
      <c r="L23" s="31"/>
      <c r="M23" s="30"/>
      <c r="N23" s="80"/>
      <c r="P23" s="35"/>
      <c r="Q23" s="35"/>
    </row>
    <row r="24" spans="1:17">
      <c r="B24" s="76">
        <v>14</v>
      </c>
      <c r="C24" s="43" t="s">
        <v>221</v>
      </c>
      <c r="D24" s="44" t="s">
        <v>222</v>
      </c>
      <c r="E24" s="74">
        <f t="shared" si="0"/>
        <v>37.5</v>
      </c>
      <c r="F24" s="21">
        <v>15</v>
      </c>
      <c r="G24" s="30">
        <f t="shared" si="1"/>
        <v>31.5</v>
      </c>
      <c r="H24" s="31">
        <v>73</v>
      </c>
      <c r="I24" s="30">
        <f t="shared" si="3"/>
        <v>2</v>
      </c>
      <c r="J24" s="21">
        <v>33</v>
      </c>
      <c r="K24" s="30">
        <f t="shared" si="2"/>
        <v>4</v>
      </c>
      <c r="L24" s="31"/>
      <c r="M24" s="30"/>
      <c r="P24" s="35"/>
      <c r="Q24" s="35"/>
    </row>
    <row r="25" spans="1:17" customFormat="1">
      <c r="B25" s="76">
        <v>15</v>
      </c>
      <c r="C25" s="57" t="s">
        <v>183</v>
      </c>
      <c r="D25" s="22" t="s">
        <v>148</v>
      </c>
      <c r="E25" s="74">
        <f t="shared" si="0"/>
        <v>37</v>
      </c>
      <c r="F25" s="74">
        <v>14</v>
      </c>
      <c r="G25" s="30">
        <f t="shared" si="1"/>
        <v>33</v>
      </c>
      <c r="H25" s="31"/>
      <c r="I25" s="30"/>
      <c r="J25" s="93">
        <v>65</v>
      </c>
      <c r="K25" s="30">
        <f>IFERROR(VLOOKUP(J25,points,2,FALSE),"")*2</f>
        <v>4</v>
      </c>
      <c r="L25" s="31"/>
      <c r="M25" s="30"/>
      <c r="N25" s="14"/>
    </row>
    <row r="26" spans="1:17">
      <c r="B26" s="76">
        <v>16</v>
      </c>
      <c r="C26" s="57" t="s">
        <v>55</v>
      </c>
      <c r="D26" s="31" t="s">
        <v>80</v>
      </c>
      <c r="E26" s="74">
        <f t="shared" si="0"/>
        <v>36.5</v>
      </c>
      <c r="F26" s="69">
        <v>16</v>
      </c>
      <c r="G26" s="30">
        <f t="shared" si="1"/>
        <v>28.5</v>
      </c>
      <c r="H26" s="31">
        <v>57</v>
      </c>
      <c r="I26" s="30">
        <f t="shared" ref="I26:I33" si="4">IFERROR(VLOOKUP(H26,points,2,FALSE),"")</f>
        <v>4</v>
      </c>
      <c r="J26" s="21">
        <v>33</v>
      </c>
      <c r="K26" s="30">
        <f t="shared" ref="K26:K35" si="5">IFERROR(VLOOKUP(J26,points,2,FALSE),"")</f>
        <v>4</v>
      </c>
      <c r="L26" s="31"/>
      <c r="M26" s="30"/>
      <c r="N26" s="80"/>
      <c r="P26" s="35"/>
      <c r="Q26" s="35"/>
    </row>
    <row r="27" spans="1:17">
      <c r="B27" s="76">
        <v>17</v>
      </c>
      <c r="C27" s="57" t="s">
        <v>49</v>
      </c>
      <c r="D27" s="31" t="s">
        <v>162</v>
      </c>
      <c r="E27" s="74">
        <f t="shared" si="0"/>
        <v>28.5</v>
      </c>
      <c r="F27" s="21">
        <v>17</v>
      </c>
      <c r="G27" s="30">
        <f t="shared" si="1"/>
        <v>22.5</v>
      </c>
      <c r="H27" s="32">
        <v>77</v>
      </c>
      <c r="I27" s="30">
        <f t="shared" si="4"/>
        <v>2</v>
      </c>
      <c r="J27" s="21">
        <v>33</v>
      </c>
      <c r="K27" s="30">
        <f t="shared" si="5"/>
        <v>4</v>
      </c>
      <c r="L27" s="31"/>
      <c r="M27" s="30"/>
      <c r="N27" s="80"/>
      <c r="P27" s="35"/>
      <c r="Q27" s="35"/>
    </row>
    <row r="28" spans="1:17">
      <c r="B28" s="76">
        <v>18</v>
      </c>
      <c r="C28" s="57" t="s">
        <v>87</v>
      </c>
      <c r="D28" s="42">
        <v>40538</v>
      </c>
      <c r="E28" s="74">
        <f t="shared" si="0"/>
        <v>26</v>
      </c>
      <c r="F28" s="21">
        <v>20</v>
      </c>
      <c r="G28" s="30">
        <f t="shared" si="1"/>
        <v>18</v>
      </c>
      <c r="H28" s="31">
        <v>45</v>
      </c>
      <c r="I28" s="30">
        <f t="shared" si="4"/>
        <v>4</v>
      </c>
      <c r="J28" s="21">
        <v>33</v>
      </c>
      <c r="K28" s="30">
        <f t="shared" si="5"/>
        <v>4</v>
      </c>
      <c r="L28" s="31"/>
      <c r="M28" s="30"/>
      <c r="N28" s="80"/>
      <c r="P28" s="35"/>
      <c r="Q28" s="35"/>
    </row>
    <row r="29" spans="1:17">
      <c r="B29" s="76">
        <v>19</v>
      </c>
      <c r="C29" s="57" t="s">
        <v>56</v>
      </c>
      <c r="D29" s="31" t="s">
        <v>81</v>
      </c>
      <c r="E29" s="74">
        <f t="shared" si="0"/>
        <v>25</v>
      </c>
      <c r="F29" s="21">
        <v>18</v>
      </c>
      <c r="G29" s="30">
        <f t="shared" si="1"/>
        <v>21</v>
      </c>
      <c r="H29" s="31">
        <v>105</v>
      </c>
      <c r="I29" s="30">
        <f t="shared" si="4"/>
        <v>2</v>
      </c>
      <c r="J29" s="31">
        <v>65</v>
      </c>
      <c r="K29" s="30">
        <f t="shared" si="5"/>
        <v>2</v>
      </c>
      <c r="L29" s="31"/>
      <c r="M29" s="30"/>
      <c r="N29" s="80"/>
      <c r="P29" s="35"/>
      <c r="Q29" s="35"/>
    </row>
    <row r="30" spans="1:17">
      <c r="B30" s="76">
        <v>20</v>
      </c>
      <c r="C30" s="57" t="s">
        <v>567</v>
      </c>
      <c r="D30" s="52">
        <v>40163</v>
      </c>
      <c r="E30" s="74">
        <f t="shared" si="0"/>
        <v>23.5</v>
      </c>
      <c r="F30" s="21">
        <v>19</v>
      </c>
      <c r="G30" s="30">
        <f t="shared" si="1"/>
        <v>19.5</v>
      </c>
      <c r="H30" s="31">
        <v>81</v>
      </c>
      <c r="I30" s="30">
        <f t="shared" si="4"/>
        <v>2</v>
      </c>
      <c r="J30" s="21">
        <v>65</v>
      </c>
      <c r="K30" s="30">
        <f t="shared" si="5"/>
        <v>2</v>
      </c>
      <c r="L30" s="21"/>
      <c r="M30" s="30"/>
      <c r="P30" s="35"/>
      <c r="Q30" s="35"/>
    </row>
    <row r="31" spans="1:17">
      <c r="B31" s="76">
        <v>21</v>
      </c>
      <c r="C31" s="57" t="s">
        <v>565</v>
      </c>
      <c r="D31" s="52">
        <v>40499</v>
      </c>
      <c r="E31" s="74">
        <f t="shared" si="0"/>
        <v>21.5</v>
      </c>
      <c r="F31" s="21">
        <v>21</v>
      </c>
      <c r="G31" s="30">
        <f t="shared" si="1"/>
        <v>17.5</v>
      </c>
      <c r="H31" s="31">
        <v>109</v>
      </c>
      <c r="I31" s="30">
        <f t="shared" si="4"/>
        <v>2</v>
      </c>
      <c r="J31" s="21">
        <v>65</v>
      </c>
      <c r="K31" s="30">
        <f t="shared" si="5"/>
        <v>2</v>
      </c>
      <c r="L31" s="31"/>
      <c r="M31" s="30"/>
      <c r="N31" s="80"/>
      <c r="P31" s="35"/>
      <c r="Q31" s="35"/>
    </row>
    <row r="32" spans="1:17">
      <c r="B32" s="76">
        <v>22</v>
      </c>
      <c r="C32" s="57" t="s">
        <v>784</v>
      </c>
      <c r="D32" s="65" t="s">
        <v>663</v>
      </c>
      <c r="E32" s="74">
        <f t="shared" si="0"/>
        <v>21</v>
      </c>
      <c r="F32" s="21">
        <v>26</v>
      </c>
      <c r="G32" s="30">
        <f t="shared" si="1"/>
        <v>15</v>
      </c>
      <c r="H32" s="31">
        <v>85</v>
      </c>
      <c r="I32" s="30">
        <f t="shared" si="4"/>
        <v>2</v>
      </c>
      <c r="J32" s="21">
        <v>33</v>
      </c>
      <c r="K32" s="30">
        <f t="shared" si="5"/>
        <v>4</v>
      </c>
      <c r="L32" s="31"/>
      <c r="M32" s="30"/>
      <c r="P32" s="35"/>
      <c r="Q32" s="35"/>
    </row>
    <row r="33" spans="1:17">
      <c r="B33" s="76">
        <v>23</v>
      </c>
      <c r="C33" s="57" t="s">
        <v>61</v>
      </c>
      <c r="D33" s="71">
        <v>39945</v>
      </c>
      <c r="E33" s="74">
        <f t="shared" si="0"/>
        <v>19.5</v>
      </c>
      <c r="F33" s="21">
        <v>25</v>
      </c>
      <c r="G33" s="30">
        <f t="shared" si="1"/>
        <v>15.5</v>
      </c>
      <c r="H33" s="31">
        <v>93</v>
      </c>
      <c r="I33" s="30">
        <f t="shared" si="4"/>
        <v>2</v>
      </c>
      <c r="J33" s="21">
        <v>65</v>
      </c>
      <c r="K33" s="30">
        <f t="shared" si="5"/>
        <v>2</v>
      </c>
      <c r="L33" s="31"/>
      <c r="M33" s="30"/>
      <c r="P33" s="35"/>
      <c r="Q33" s="35"/>
    </row>
    <row r="34" spans="1:17">
      <c r="B34" s="76">
        <v>24</v>
      </c>
      <c r="C34" s="43" t="s">
        <v>99</v>
      </c>
      <c r="D34" s="44" t="s">
        <v>100</v>
      </c>
      <c r="E34" s="74">
        <f t="shared" si="0"/>
        <v>19</v>
      </c>
      <c r="F34" s="21">
        <v>22</v>
      </c>
      <c r="G34" s="30">
        <f t="shared" si="1"/>
        <v>17</v>
      </c>
      <c r="H34" s="31"/>
      <c r="I34" s="30"/>
      <c r="J34" s="21">
        <v>65</v>
      </c>
      <c r="K34" s="30">
        <f t="shared" si="5"/>
        <v>2</v>
      </c>
      <c r="L34" s="31"/>
      <c r="M34" s="30"/>
      <c r="P34" s="35"/>
      <c r="Q34" s="35"/>
    </row>
    <row r="35" spans="1:17">
      <c r="B35" s="76">
        <v>25</v>
      </c>
      <c r="C35" s="57" t="s">
        <v>57</v>
      </c>
      <c r="D35" s="31" t="s">
        <v>84</v>
      </c>
      <c r="E35" s="74">
        <f t="shared" si="0"/>
        <v>18.5</v>
      </c>
      <c r="F35" s="69">
        <v>23</v>
      </c>
      <c r="G35" s="30">
        <f t="shared" si="1"/>
        <v>16.5</v>
      </c>
      <c r="H35" s="31"/>
      <c r="I35" s="30"/>
      <c r="J35" s="21">
        <v>65</v>
      </c>
      <c r="K35" s="30">
        <f t="shared" si="5"/>
        <v>2</v>
      </c>
      <c r="L35" s="31"/>
      <c r="M35" s="30"/>
      <c r="P35" s="35"/>
      <c r="Q35" s="35"/>
    </row>
    <row r="36" spans="1:17">
      <c r="B36" s="76">
        <v>26</v>
      </c>
      <c r="C36" s="41" t="s">
        <v>780</v>
      </c>
      <c r="D36" s="65" t="s">
        <v>627</v>
      </c>
      <c r="E36" s="74">
        <f t="shared" si="0"/>
        <v>18</v>
      </c>
      <c r="F36" s="21">
        <v>24</v>
      </c>
      <c r="G36" s="30">
        <f t="shared" si="1"/>
        <v>16</v>
      </c>
      <c r="H36" s="31">
        <v>109</v>
      </c>
      <c r="I36" s="30">
        <f>IFERROR(VLOOKUP(H36,points,2,FALSE),"")</f>
        <v>2</v>
      </c>
      <c r="J36" s="21"/>
      <c r="K36" s="30"/>
      <c r="L36" s="21"/>
      <c r="M36" s="30"/>
      <c r="P36" s="35"/>
      <c r="Q36" s="35"/>
    </row>
    <row r="37" spans="1:17">
      <c r="B37" s="76">
        <v>26</v>
      </c>
      <c r="C37" s="57" t="s">
        <v>568</v>
      </c>
      <c r="D37" s="52">
        <v>39995</v>
      </c>
      <c r="E37" s="74">
        <f t="shared" si="0"/>
        <v>18</v>
      </c>
      <c r="F37" s="21">
        <v>28</v>
      </c>
      <c r="G37" s="30">
        <f t="shared" si="1"/>
        <v>14</v>
      </c>
      <c r="H37" s="65">
        <v>93</v>
      </c>
      <c r="I37" s="30">
        <f>IFERROR(VLOOKUP(H37,points,2,FALSE),"")</f>
        <v>2</v>
      </c>
      <c r="J37" s="21">
        <v>65</v>
      </c>
      <c r="K37" s="30">
        <f>IFERROR(VLOOKUP(J37,points,2,FALSE),"")</f>
        <v>2</v>
      </c>
      <c r="L37" s="21"/>
      <c r="M37" s="30"/>
      <c r="P37" s="35"/>
      <c r="Q37" s="35"/>
    </row>
    <row r="38" spans="1:17">
      <c r="B38" s="76">
        <v>28</v>
      </c>
      <c r="C38" s="41" t="s">
        <v>613</v>
      </c>
      <c r="D38" s="65" t="s">
        <v>618</v>
      </c>
      <c r="E38" s="74">
        <f t="shared" si="0"/>
        <v>17</v>
      </c>
      <c r="F38" s="21">
        <v>30</v>
      </c>
      <c r="G38" s="30">
        <f t="shared" si="1"/>
        <v>13</v>
      </c>
      <c r="H38" s="31">
        <v>117</v>
      </c>
      <c r="I38" s="30">
        <f>IFERROR(VLOOKUP(H38,points,2,FALSE),"")</f>
        <v>2</v>
      </c>
      <c r="J38" s="21">
        <v>65</v>
      </c>
      <c r="K38" s="30">
        <f>IFERROR(VLOOKUP(J38,points,2,FALSE),"")</f>
        <v>2</v>
      </c>
      <c r="L38" s="21"/>
      <c r="M38" s="39"/>
      <c r="N38" s="80"/>
      <c r="O38" s="35"/>
      <c r="P38" s="35"/>
    </row>
    <row r="39" spans="1:17">
      <c r="B39" s="76">
        <v>29</v>
      </c>
      <c r="C39" s="41" t="s">
        <v>788</v>
      </c>
      <c r="D39" s="22" t="s">
        <v>793</v>
      </c>
      <c r="E39" s="74">
        <f t="shared" si="0"/>
        <v>16.5</v>
      </c>
      <c r="F39" s="21">
        <v>31</v>
      </c>
      <c r="G39" s="30">
        <f t="shared" si="1"/>
        <v>12.5</v>
      </c>
      <c r="H39" s="31"/>
      <c r="I39" s="30"/>
      <c r="J39" s="93">
        <v>65</v>
      </c>
      <c r="K39" s="30">
        <f>IFERROR(VLOOKUP(J39,points,2,FALSE),"")*2</f>
        <v>4</v>
      </c>
      <c r="L39" s="21"/>
      <c r="M39" s="30"/>
      <c r="N39" s="80"/>
      <c r="O39" s="35"/>
      <c r="P39" s="35"/>
    </row>
    <row r="40" spans="1:17">
      <c r="B40" s="76">
        <v>30</v>
      </c>
      <c r="C40" s="43" t="s">
        <v>224</v>
      </c>
      <c r="D40" s="44" t="s">
        <v>225</v>
      </c>
      <c r="E40" s="74">
        <f t="shared" si="0"/>
        <v>16</v>
      </c>
      <c r="F40" s="21">
        <v>32</v>
      </c>
      <c r="G40" s="30">
        <f t="shared" si="1"/>
        <v>12</v>
      </c>
      <c r="H40" s="31">
        <v>117</v>
      </c>
      <c r="I40" s="30">
        <f>IFERROR(VLOOKUP(H40,points,2,FALSE),"")</f>
        <v>2</v>
      </c>
      <c r="J40" s="21">
        <v>65</v>
      </c>
      <c r="K40" s="30">
        <f>IFERROR(VLOOKUP(J40,points,2,FALSE),"")</f>
        <v>2</v>
      </c>
      <c r="L40" s="31"/>
      <c r="M40" s="30"/>
      <c r="N40" s="80"/>
      <c r="O40" s="35"/>
      <c r="P40" s="35"/>
    </row>
    <row r="41" spans="1:17">
      <c r="B41" s="76">
        <v>31</v>
      </c>
      <c r="C41" s="41" t="s">
        <v>786</v>
      </c>
      <c r="D41" s="65" t="s">
        <v>625</v>
      </c>
      <c r="E41" s="74">
        <f t="shared" si="0"/>
        <v>15.5</v>
      </c>
      <c r="F41" s="21">
        <v>29</v>
      </c>
      <c r="G41" s="30">
        <f t="shared" si="1"/>
        <v>13.5</v>
      </c>
      <c r="H41" s="31">
        <v>101</v>
      </c>
      <c r="I41" s="30">
        <f>IFERROR(VLOOKUP(H41,points,2,FALSE),"")</f>
        <v>2</v>
      </c>
      <c r="J41" s="21"/>
      <c r="K41" s="30"/>
      <c r="L41" s="21"/>
      <c r="M41" s="39"/>
      <c r="N41" s="80"/>
      <c r="O41" s="35"/>
      <c r="P41" s="35"/>
    </row>
    <row r="42" spans="1:17">
      <c r="B42" s="76">
        <v>32</v>
      </c>
      <c r="C42" s="57" t="s">
        <v>50</v>
      </c>
      <c r="D42" s="22" t="s">
        <v>177</v>
      </c>
      <c r="E42" s="74">
        <f t="shared" si="0"/>
        <v>15.25</v>
      </c>
      <c r="F42" s="21"/>
      <c r="G42" s="30"/>
      <c r="H42" s="31">
        <v>45</v>
      </c>
      <c r="I42" s="30">
        <f>IFERROR(VLOOKUP(H42,points,2,FALSE),"")</f>
        <v>4</v>
      </c>
      <c r="J42" s="21">
        <v>17</v>
      </c>
      <c r="K42" s="30">
        <f>IFERROR(VLOOKUP(J42,points,2,FALSE),"")</f>
        <v>11.25</v>
      </c>
      <c r="L42" s="31"/>
      <c r="M42" s="30"/>
      <c r="O42" s="35"/>
      <c r="P42" s="35"/>
    </row>
    <row r="43" spans="1:17">
      <c r="B43" s="76">
        <v>33</v>
      </c>
      <c r="C43" s="38" t="s">
        <v>830</v>
      </c>
      <c r="D43" s="65" t="s">
        <v>831</v>
      </c>
      <c r="E43" s="74">
        <f t="shared" ref="E43:E78" si="6">SUM(G43,I43,K43,M43)</f>
        <v>14.5</v>
      </c>
      <c r="F43" s="21">
        <v>27</v>
      </c>
      <c r="G43" s="30">
        <f t="shared" ref="G43:G50" si="7">IFERROR(VLOOKUP(F43,points,3,FALSE),"")</f>
        <v>14.5</v>
      </c>
      <c r="H43" s="31"/>
      <c r="I43" s="30"/>
      <c r="J43" s="21"/>
      <c r="K43" s="30"/>
      <c r="L43" s="21"/>
      <c r="M43" s="39"/>
      <c r="P43" s="35"/>
      <c r="Q43" s="35"/>
    </row>
    <row r="44" spans="1:17">
      <c r="A44" s="23"/>
      <c r="B44" s="76">
        <v>34</v>
      </c>
      <c r="C44" s="43" t="s">
        <v>223</v>
      </c>
      <c r="D44" s="44" t="s">
        <v>187</v>
      </c>
      <c r="E44" s="74">
        <f t="shared" si="6"/>
        <v>10</v>
      </c>
      <c r="F44" s="21">
        <v>33</v>
      </c>
      <c r="G44" s="30">
        <f t="shared" si="7"/>
        <v>8</v>
      </c>
      <c r="H44" s="31"/>
      <c r="I44" s="30"/>
      <c r="J44" s="31">
        <v>65</v>
      </c>
      <c r="K44" s="30">
        <f>IFERROR(VLOOKUP(J44,points,2,FALSE),"")</f>
        <v>2</v>
      </c>
      <c r="L44" s="21"/>
      <c r="M44" s="39"/>
      <c r="P44" s="35"/>
      <c r="Q44" s="35"/>
    </row>
    <row r="45" spans="1:17">
      <c r="B45" s="76">
        <v>34</v>
      </c>
      <c r="C45" s="41" t="s">
        <v>714</v>
      </c>
      <c r="D45" s="22" t="s">
        <v>89</v>
      </c>
      <c r="E45" s="74">
        <f t="shared" si="6"/>
        <v>10</v>
      </c>
      <c r="F45" s="21">
        <v>34</v>
      </c>
      <c r="G45" s="30">
        <f t="shared" si="7"/>
        <v>8</v>
      </c>
      <c r="H45" s="31"/>
      <c r="I45" s="30"/>
      <c r="J45" s="31">
        <v>65</v>
      </c>
      <c r="K45" s="30">
        <f>IFERROR(VLOOKUP(J45,points,2,FALSE),"")</f>
        <v>2</v>
      </c>
      <c r="L45" s="31"/>
      <c r="M45" s="30"/>
      <c r="P45" s="35"/>
      <c r="Q45" s="35"/>
    </row>
    <row r="46" spans="1:17">
      <c r="B46" s="76">
        <v>34</v>
      </c>
      <c r="C46" s="41" t="s">
        <v>789</v>
      </c>
      <c r="D46" s="22" t="s">
        <v>794</v>
      </c>
      <c r="E46" s="74">
        <f t="shared" si="6"/>
        <v>10</v>
      </c>
      <c r="F46" s="21">
        <v>37</v>
      </c>
      <c r="G46" s="30">
        <f t="shared" si="7"/>
        <v>8</v>
      </c>
      <c r="H46" s="31"/>
      <c r="I46" s="30"/>
      <c r="J46" s="31">
        <v>65</v>
      </c>
      <c r="K46" s="30">
        <f>IFERROR(VLOOKUP(J46,points,2,FALSE),"")</f>
        <v>2</v>
      </c>
      <c r="L46" s="31"/>
      <c r="M46" s="30"/>
      <c r="P46" s="35"/>
      <c r="Q46" s="35"/>
    </row>
    <row r="47" spans="1:17">
      <c r="B47" s="76">
        <v>34</v>
      </c>
      <c r="C47" s="41" t="s">
        <v>783</v>
      </c>
      <c r="D47" s="22" t="s">
        <v>790</v>
      </c>
      <c r="E47" s="74">
        <f t="shared" si="6"/>
        <v>10</v>
      </c>
      <c r="F47" s="21">
        <v>39</v>
      </c>
      <c r="G47" s="30">
        <f t="shared" si="7"/>
        <v>8</v>
      </c>
      <c r="H47" s="31"/>
      <c r="I47" s="30"/>
      <c r="J47" s="31">
        <v>65</v>
      </c>
      <c r="K47" s="30">
        <f>IFERROR(VLOOKUP(J47,points,2,FALSE),"")</f>
        <v>2</v>
      </c>
      <c r="L47" s="31"/>
      <c r="M47" s="30"/>
      <c r="P47" s="35"/>
      <c r="Q47" s="35"/>
    </row>
    <row r="48" spans="1:17">
      <c r="B48" s="76">
        <v>38</v>
      </c>
      <c r="C48" s="41" t="s">
        <v>610</v>
      </c>
      <c r="D48" s="73">
        <v>40235</v>
      </c>
      <c r="E48" s="74">
        <f t="shared" si="6"/>
        <v>8</v>
      </c>
      <c r="F48" s="21">
        <v>35</v>
      </c>
      <c r="G48" s="30">
        <f t="shared" si="7"/>
        <v>8</v>
      </c>
      <c r="H48" s="31"/>
      <c r="I48" s="30"/>
      <c r="J48" s="31"/>
      <c r="K48" s="30"/>
      <c r="L48" s="31"/>
      <c r="M48" s="30"/>
      <c r="P48" s="35"/>
      <c r="Q48" s="35"/>
    </row>
    <row r="49" spans="1:17">
      <c r="B49" s="76">
        <v>38</v>
      </c>
      <c r="C49" s="41" t="s">
        <v>787</v>
      </c>
      <c r="D49" s="22" t="s">
        <v>792</v>
      </c>
      <c r="E49" s="74">
        <f t="shared" si="6"/>
        <v>8</v>
      </c>
      <c r="F49" s="21">
        <v>36</v>
      </c>
      <c r="G49" s="30">
        <f t="shared" si="7"/>
        <v>8</v>
      </c>
      <c r="H49" s="31"/>
      <c r="I49" s="30"/>
      <c r="J49" s="31"/>
      <c r="K49" s="30"/>
      <c r="L49" s="31"/>
      <c r="M49" s="30"/>
      <c r="P49" s="35"/>
      <c r="Q49" s="35"/>
    </row>
    <row r="50" spans="1:17">
      <c r="B50" s="76">
        <v>38</v>
      </c>
      <c r="C50" s="41" t="s">
        <v>785</v>
      </c>
      <c r="D50" s="22" t="s">
        <v>791</v>
      </c>
      <c r="E50" s="21">
        <f t="shared" si="6"/>
        <v>8</v>
      </c>
      <c r="F50" s="21">
        <v>38</v>
      </c>
      <c r="G50" s="30">
        <f t="shared" si="7"/>
        <v>8</v>
      </c>
      <c r="H50" s="31"/>
      <c r="I50" s="30"/>
      <c r="J50" s="31"/>
      <c r="K50" s="30"/>
      <c r="L50" s="31"/>
      <c r="M50" s="30"/>
      <c r="P50" s="35"/>
      <c r="Q50" s="35"/>
    </row>
    <row r="51" spans="1:17">
      <c r="B51" s="76">
        <v>41</v>
      </c>
      <c r="C51" s="43" t="s">
        <v>228</v>
      </c>
      <c r="D51" s="44" t="s">
        <v>229</v>
      </c>
      <c r="E51" s="21">
        <f t="shared" si="6"/>
        <v>2</v>
      </c>
      <c r="F51" s="21"/>
      <c r="G51" s="30"/>
      <c r="H51" s="31"/>
      <c r="I51" s="30"/>
      <c r="J51" s="21">
        <v>65</v>
      </c>
      <c r="K51" s="30">
        <f>IFERROR(VLOOKUP(J51,points,2,FALSE),"")</f>
        <v>2</v>
      </c>
      <c r="L51" s="31"/>
      <c r="M51" s="30"/>
      <c r="P51" s="35"/>
      <c r="Q51" s="35"/>
    </row>
    <row r="52" spans="1:17">
      <c r="A52" s="23"/>
      <c r="B52" s="76">
        <v>41</v>
      </c>
      <c r="C52" s="57" t="s">
        <v>90</v>
      </c>
      <c r="D52" s="52">
        <v>40182</v>
      </c>
      <c r="E52" s="21">
        <f t="shared" si="6"/>
        <v>2</v>
      </c>
      <c r="F52" s="21"/>
      <c r="G52" s="30"/>
      <c r="H52" s="21"/>
      <c r="I52" s="30"/>
      <c r="J52" s="21">
        <v>65</v>
      </c>
      <c r="K52" s="30">
        <f>IFERROR(VLOOKUP(J52,points,2,FALSE),"")</f>
        <v>2</v>
      </c>
      <c r="L52" s="31"/>
      <c r="M52" s="30"/>
      <c r="O52" s="35"/>
      <c r="P52" s="35"/>
    </row>
    <row r="53" spans="1:17">
      <c r="A53" s="23"/>
      <c r="B53" s="76">
        <v>41</v>
      </c>
      <c r="C53" s="57" t="s">
        <v>847</v>
      </c>
      <c r="D53" s="65" t="s">
        <v>848</v>
      </c>
      <c r="E53" s="21">
        <f t="shared" si="6"/>
        <v>2</v>
      </c>
      <c r="F53" s="21"/>
      <c r="G53" s="30"/>
      <c r="H53" s="31" t="s">
        <v>12</v>
      </c>
      <c r="I53" s="30"/>
      <c r="J53" s="21">
        <v>65</v>
      </c>
      <c r="K53" s="30">
        <f>IFERROR(VLOOKUP(J53,points,2,FALSE),"")</f>
        <v>2</v>
      </c>
      <c r="L53" s="21"/>
      <c r="M53" s="30"/>
      <c r="O53" s="35"/>
      <c r="P53" s="35"/>
    </row>
    <row r="54" spans="1:17">
      <c r="A54" s="23"/>
      <c r="B54" s="76">
        <v>41</v>
      </c>
      <c r="C54" s="78" t="s">
        <v>849</v>
      </c>
      <c r="D54" s="55" t="s">
        <v>850</v>
      </c>
      <c r="E54" s="21">
        <f t="shared" si="6"/>
        <v>2</v>
      </c>
      <c r="F54" s="21"/>
      <c r="G54" s="30"/>
      <c r="H54" s="31" t="s">
        <v>12</v>
      </c>
      <c r="I54" s="30"/>
      <c r="J54" s="21">
        <v>65</v>
      </c>
      <c r="K54" s="30">
        <f>IFERROR(VLOOKUP(J54,points,2,FALSE),"")</f>
        <v>2</v>
      </c>
      <c r="L54" s="21"/>
      <c r="M54" s="30"/>
      <c r="O54" s="35"/>
      <c r="P54" s="35"/>
    </row>
    <row r="55" spans="1:17">
      <c r="B55" s="76">
        <v>45</v>
      </c>
      <c r="C55" s="57" t="s">
        <v>128</v>
      </c>
      <c r="D55" s="21" t="s">
        <v>168</v>
      </c>
      <c r="E55" s="21">
        <f t="shared" si="6"/>
        <v>0</v>
      </c>
      <c r="F55" s="21"/>
      <c r="G55" s="30"/>
      <c r="H55" s="31"/>
      <c r="I55" s="30"/>
      <c r="J55" s="31"/>
      <c r="K55" s="30"/>
      <c r="L55" s="21"/>
      <c r="M55" s="30"/>
      <c r="O55" s="35"/>
      <c r="P55" s="35"/>
    </row>
    <row r="56" spans="1:17">
      <c r="A56" s="23"/>
      <c r="B56" s="76">
        <v>46</v>
      </c>
      <c r="C56" s="57" t="s">
        <v>201</v>
      </c>
      <c r="D56" s="22" t="s">
        <v>202</v>
      </c>
      <c r="E56" s="21">
        <f t="shared" si="6"/>
        <v>0</v>
      </c>
      <c r="F56" s="21"/>
      <c r="G56" s="30"/>
      <c r="H56" s="31" t="s">
        <v>12</v>
      </c>
      <c r="I56" s="30"/>
      <c r="J56" s="21"/>
      <c r="K56" s="30"/>
      <c r="L56" s="21"/>
      <c r="M56" s="30"/>
      <c r="O56" s="35"/>
      <c r="P56" s="35"/>
    </row>
    <row r="57" spans="1:17">
      <c r="B57" s="76">
        <v>47</v>
      </c>
      <c r="C57" s="43" t="s">
        <v>195</v>
      </c>
      <c r="D57" s="22" t="s">
        <v>196</v>
      </c>
      <c r="E57" s="21">
        <f t="shared" si="6"/>
        <v>0</v>
      </c>
      <c r="F57" s="21"/>
      <c r="G57" s="30"/>
      <c r="H57" s="31" t="s">
        <v>12</v>
      </c>
      <c r="I57" s="30"/>
      <c r="J57" s="21"/>
      <c r="K57" s="30"/>
      <c r="L57" s="21"/>
      <c r="M57" s="30"/>
      <c r="O57" s="35"/>
      <c r="P57" s="35"/>
    </row>
    <row r="58" spans="1:17">
      <c r="B58" s="76">
        <v>48</v>
      </c>
      <c r="C58" s="57" t="s">
        <v>209</v>
      </c>
      <c r="D58" s="31" t="s">
        <v>210</v>
      </c>
      <c r="E58" s="21">
        <f t="shared" si="6"/>
        <v>0</v>
      </c>
      <c r="F58" s="21"/>
      <c r="G58" s="30"/>
      <c r="H58" s="31"/>
      <c r="I58" s="30"/>
      <c r="J58" s="21"/>
      <c r="K58" s="30"/>
      <c r="L58" s="21"/>
      <c r="M58" s="30"/>
      <c r="O58" s="35"/>
      <c r="P58" s="35"/>
    </row>
    <row r="59" spans="1:17">
      <c r="B59" s="76">
        <v>49</v>
      </c>
      <c r="C59" s="57" t="s">
        <v>188</v>
      </c>
      <c r="D59" s="22" t="s">
        <v>189</v>
      </c>
      <c r="E59" s="21">
        <f t="shared" si="6"/>
        <v>0</v>
      </c>
      <c r="F59" s="21"/>
      <c r="G59" s="30"/>
      <c r="H59" s="21"/>
      <c r="I59" s="30"/>
      <c r="J59" s="21"/>
      <c r="K59" s="30"/>
      <c r="L59" s="21"/>
      <c r="M59" s="30"/>
      <c r="O59" s="35"/>
      <c r="P59" s="35"/>
    </row>
    <row r="60" spans="1:17">
      <c r="B60" s="76">
        <v>50</v>
      </c>
      <c r="C60" s="57" t="s">
        <v>186</v>
      </c>
      <c r="D60" s="22" t="s">
        <v>187</v>
      </c>
      <c r="E60" s="21">
        <f t="shared" si="6"/>
        <v>0</v>
      </c>
      <c r="F60" s="21"/>
      <c r="G60" s="30"/>
      <c r="H60" s="31" t="s">
        <v>12</v>
      </c>
      <c r="I60" s="30"/>
      <c r="J60" s="21"/>
      <c r="K60" s="30"/>
      <c r="L60" s="21"/>
      <c r="M60" s="30"/>
      <c r="O60" s="35"/>
      <c r="P60" s="35"/>
    </row>
    <row r="61" spans="1:17">
      <c r="B61" s="76">
        <v>51</v>
      </c>
      <c r="C61" s="41" t="s">
        <v>197</v>
      </c>
      <c r="D61" s="22" t="s">
        <v>187</v>
      </c>
      <c r="E61" s="21">
        <f t="shared" si="6"/>
        <v>0</v>
      </c>
      <c r="F61" s="21"/>
      <c r="G61" s="30"/>
      <c r="H61" s="31" t="s">
        <v>12</v>
      </c>
      <c r="I61" s="30"/>
      <c r="J61" s="21"/>
      <c r="K61" s="30"/>
      <c r="L61" s="21"/>
      <c r="M61" s="30"/>
      <c r="O61" s="35"/>
      <c r="P61" s="35"/>
    </row>
    <row r="62" spans="1:17">
      <c r="B62" s="76">
        <v>52</v>
      </c>
      <c r="C62" s="57" t="s">
        <v>205</v>
      </c>
      <c r="D62" s="31" t="s">
        <v>206</v>
      </c>
      <c r="E62" s="21">
        <f t="shared" si="6"/>
        <v>0</v>
      </c>
      <c r="F62" s="21"/>
      <c r="G62" s="30"/>
      <c r="H62" s="21"/>
      <c r="I62" s="30"/>
      <c r="J62" s="21"/>
      <c r="K62" s="30"/>
      <c r="L62" s="31"/>
      <c r="M62" s="30"/>
      <c r="O62" s="35"/>
      <c r="P62" s="35"/>
    </row>
    <row r="63" spans="1:17" customFormat="1">
      <c r="A63" s="14"/>
      <c r="B63" s="76">
        <v>53</v>
      </c>
      <c r="C63" s="57" t="s">
        <v>182</v>
      </c>
      <c r="D63" s="60">
        <v>40088</v>
      </c>
      <c r="E63" s="21">
        <f t="shared" si="6"/>
        <v>0</v>
      </c>
      <c r="F63" s="21"/>
      <c r="G63" s="30"/>
      <c r="H63" s="31" t="s">
        <v>12</v>
      </c>
      <c r="I63" s="30"/>
      <c r="J63" s="21"/>
      <c r="K63" s="30"/>
      <c r="L63" s="21"/>
      <c r="M63" s="46"/>
      <c r="N63" s="35"/>
    </row>
    <row r="64" spans="1:17">
      <c r="B64" s="76">
        <v>54</v>
      </c>
      <c r="C64" s="57" t="s">
        <v>52</v>
      </c>
      <c r="D64" s="22" t="s">
        <v>179</v>
      </c>
      <c r="E64" s="21">
        <f t="shared" si="6"/>
        <v>0</v>
      </c>
      <c r="F64" s="21"/>
      <c r="G64" s="30"/>
      <c r="H64" s="31" t="s">
        <v>12</v>
      </c>
      <c r="I64" s="30"/>
      <c r="J64" s="21"/>
      <c r="K64" s="30"/>
      <c r="L64" s="31"/>
      <c r="M64" s="30"/>
      <c r="P64" s="35"/>
      <c r="Q64" s="35"/>
    </row>
    <row r="65" spans="2:17">
      <c r="B65" s="76">
        <v>55</v>
      </c>
      <c r="C65" s="57" t="s">
        <v>166</v>
      </c>
      <c r="D65" s="31" t="s">
        <v>167</v>
      </c>
      <c r="E65" s="21">
        <f t="shared" si="6"/>
        <v>0</v>
      </c>
      <c r="F65" s="21"/>
      <c r="G65" s="30"/>
      <c r="H65" s="21"/>
      <c r="I65" s="30"/>
      <c r="J65" s="21"/>
      <c r="K65" s="30"/>
      <c r="L65" s="31"/>
      <c r="M65" s="30"/>
      <c r="P65" s="35"/>
      <c r="Q65" s="35"/>
    </row>
    <row r="66" spans="2:17">
      <c r="B66" s="76">
        <v>56</v>
      </c>
      <c r="C66" s="57" t="s">
        <v>212</v>
      </c>
      <c r="D66" s="22" t="s">
        <v>213</v>
      </c>
      <c r="E66" s="21">
        <f t="shared" si="6"/>
        <v>0</v>
      </c>
      <c r="F66" s="21"/>
      <c r="G66" s="30"/>
      <c r="H66" s="31"/>
      <c r="I66" s="30" t="str">
        <f>IFERROR(VLOOKUP(H66,points,2,FALSE),"")</f>
        <v/>
      </c>
      <c r="J66" s="21"/>
      <c r="K66" s="30"/>
      <c r="L66" s="31"/>
      <c r="M66" s="30"/>
      <c r="P66" s="35"/>
      <c r="Q66" s="35"/>
    </row>
    <row r="67" spans="2:17">
      <c r="B67" s="76">
        <v>57</v>
      </c>
      <c r="C67" s="43" t="s">
        <v>226</v>
      </c>
      <c r="D67" s="44" t="s">
        <v>227</v>
      </c>
      <c r="E67" s="21">
        <f t="shared" si="6"/>
        <v>0</v>
      </c>
      <c r="F67" s="21"/>
      <c r="G67" s="30"/>
      <c r="H67" s="31" t="s">
        <v>12</v>
      </c>
      <c r="I67" s="30"/>
      <c r="J67" s="31"/>
      <c r="K67" s="30"/>
      <c r="L67" s="21"/>
      <c r="M67" s="30"/>
      <c r="O67" s="35"/>
      <c r="P67" s="35"/>
    </row>
    <row r="68" spans="2:17">
      <c r="B68" s="76">
        <v>58</v>
      </c>
      <c r="C68" s="57" t="s">
        <v>59</v>
      </c>
      <c r="D68" s="31" t="s">
        <v>175</v>
      </c>
      <c r="E68" s="21">
        <f t="shared" si="6"/>
        <v>0</v>
      </c>
      <c r="F68" s="21"/>
      <c r="G68" s="30"/>
      <c r="H68" s="31"/>
      <c r="I68" s="30"/>
      <c r="J68" s="21"/>
      <c r="K68" s="30"/>
      <c r="L68" s="21"/>
      <c r="M68" s="30"/>
      <c r="P68" s="35"/>
      <c r="Q68" s="35"/>
    </row>
    <row r="69" spans="2:17">
      <c r="B69" s="76">
        <v>59</v>
      </c>
      <c r="C69" s="41" t="s">
        <v>621</v>
      </c>
      <c r="D69" s="65" t="s">
        <v>624</v>
      </c>
      <c r="E69" s="21">
        <f t="shared" si="6"/>
        <v>0</v>
      </c>
      <c r="F69" s="21"/>
      <c r="G69" s="30"/>
      <c r="H69" s="31"/>
      <c r="I69" s="30"/>
      <c r="J69" s="21"/>
      <c r="K69" s="30"/>
      <c r="L69" s="21"/>
      <c r="M69" s="30"/>
      <c r="P69" s="35"/>
      <c r="Q69" s="35"/>
    </row>
    <row r="70" spans="2:17">
      <c r="B70" s="76">
        <v>60</v>
      </c>
      <c r="C70" s="57" t="s">
        <v>94</v>
      </c>
      <c r="D70" s="52">
        <v>40258</v>
      </c>
      <c r="E70" s="21">
        <f t="shared" si="6"/>
        <v>0</v>
      </c>
      <c r="F70" s="21"/>
      <c r="G70" s="30"/>
      <c r="H70" s="31"/>
      <c r="I70" s="30"/>
      <c r="J70" s="21"/>
      <c r="K70" s="30"/>
      <c r="L70" s="31"/>
      <c r="M70" s="30"/>
      <c r="P70" s="35"/>
      <c r="Q70" s="35"/>
    </row>
    <row r="71" spans="2:17">
      <c r="B71" s="76">
        <v>61</v>
      </c>
      <c r="C71" s="57" t="s">
        <v>97</v>
      </c>
      <c r="D71" s="31" t="s">
        <v>98</v>
      </c>
      <c r="E71" s="21">
        <f t="shared" si="6"/>
        <v>0</v>
      </c>
      <c r="F71" s="21"/>
      <c r="G71" s="30"/>
      <c r="H71" s="31"/>
      <c r="I71" s="30"/>
      <c r="J71" s="21"/>
      <c r="K71" s="30"/>
      <c r="L71" s="21"/>
      <c r="M71" s="30"/>
      <c r="O71" s="35"/>
      <c r="P71" s="35"/>
    </row>
    <row r="72" spans="2:17">
      <c r="B72" s="76">
        <v>62</v>
      </c>
      <c r="C72" s="57" t="s">
        <v>88</v>
      </c>
      <c r="D72" s="31" t="s">
        <v>89</v>
      </c>
      <c r="E72" s="21">
        <f t="shared" si="6"/>
        <v>0</v>
      </c>
      <c r="F72" s="21"/>
      <c r="G72" s="30"/>
      <c r="H72" s="31" t="s">
        <v>12</v>
      </c>
      <c r="I72" s="30"/>
      <c r="J72" s="21"/>
      <c r="K72" s="30"/>
      <c r="L72" s="21"/>
      <c r="M72" s="33"/>
      <c r="O72" s="35"/>
      <c r="P72" s="35"/>
    </row>
    <row r="73" spans="2:17" ht="15.6">
      <c r="B73" s="76">
        <v>63</v>
      </c>
      <c r="C73" s="79" t="s">
        <v>715</v>
      </c>
      <c r="D73" s="22" t="s">
        <v>716</v>
      </c>
      <c r="E73" s="21">
        <f t="shared" si="6"/>
        <v>0</v>
      </c>
      <c r="F73" s="21"/>
      <c r="G73" s="30"/>
      <c r="H73" s="21"/>
      <c r="I73" s="30"/>
      <c r="J73" s="21"/>
      <c r="K73" s="30"/>
      <c r="L73" s="21"/>
      <c r="M73" s="33"/>
      <c r="O73" s="35"/>
      <c r="P73" s="35"/>
    </row>
    <row r="74" spans="2:17">
      <c r="B74" s="76">
        <v>64</v>
      </c>
      <c r="C74" s="57" t="s">
        <v>92</v>
      </c>
      <c r="D74" s="52">
        <v>40428</v>
      </c>
      <c r="E74" s="21">
        <f t="shared" si="6"/>
        <v>0</v>
      </c>
      <c r="F74" s="21"/>
      <c r="G74" s="30"/>
      <c r="H74" s="31" t="s">
        <v>12</v>
      </c>
      <c r="I74" s="30"/>
      <c r="J74" s="21"/>
      <c r="K74" s="30"/>
      <c r="L74" s="21"/>
      <c r="M74" s="33"/>
      <c r="O74" s="35"/>
      <c r="P74" s="35"/>
    </row>
    <row r="75" spans="2:17">
      <c r="B75" s="76">
        <v>65</v>
      </c>
      <c r="C75" s="43" t="s">
        <v>101</v>
      </c>
      <c r="D75" s="44" t="s">
        <v>102</v>
      </c>
      <c r="E75" s="21">
        <f t="shared" si="6"/>
        <v>0</v>
      </c>
      <c r="F75" s="21"/>
      <c r="G75" s="30"/>
      <c r="H75" s="31" t="s">
        <v>12</v>
      </c>
      <c r="I75" s="30"/>
      <c r="J75" s="21"/>
      <c r="K75" s="30"/>
      <c r="L75" s="21"/>
      <c r="M75" s="30" t="str">
        <f>IFERROR(VLOOKUP(L75,points,2,FALSE),"")</f>
        <v/>
      </c>
      <c r="P75" s="35"/>
      <c r="Q75" s="35"/>
    </row>
    <row r="76" spans="2:17">
      <c r="B76" s="76">
        <v>66</v>
      </c>
      <c r="C76" s="57" t="s">
        <v>91</v>
      </c>
      <c r="D76" s="52">
        <v>40460</v>
      </c>
      <c r="E76" s="21">
        <f t="shared" si="6"/>
        <v>0</v>
      </c>
      <c r="F76" s="21"/>
      <c r="G76" s="30"/>
      <c r="H76" s="31" t="s">
        <v>12</v>
      </c>
      <c r="I76" s="30"/>
      <c r="J76" s="21"/>
      <c r="K76" s="30"/>
      <c r="L76" s="21"/>
      <c r="M76" s="30"/>
      <c r="P76" s="35"/>
      <c r="Q76" s="35"/>
    </row>
    <row r="77" spans="2:17">
      <c r="B77" s="76">
        <v>67</v>
      </c>
      <c r="C77" s="57" t="s">
        <v>103</v>
      </c>
      <c r="D77" s="52">
        <v>40485</v>
      </c>
      <c r="E77" s="21">
        <f t="shared" si="6"/>
        <v>0</v>
      </c>
      <c r="F77" s="21"/>
      <c r="G77" s="30"/>
      <c r="H77" s="31" t="s">
        <v>12</v>
      </c>
      <c r="I77" s="30"/>
      <c r="J77" s="31"/>
      <c r="K77" s="30"/>
      <c r="L77" s="21"/>
      <c r="M77" s="30"/>
      <c r="P77" s="35"/>
      <c r="Q77" s="35"/>
    </row>
    <row r="78" spans="2:17">
      <c r="B78" s="76">
        <v>68</v>
      </c>
      <c r="C78" s="57" t="s">
        <v>104</v>
      </c>
      <c r="D78" s="15" t="s">
        <v>105</v>
      </c>
      <c r="E78" s="21">
        <f t="shared" si="6"/>
        <v>0</v>
      </c>
      <c r="F78" s="21"/>
      <c r="G78" s="30"/>
      <c r="H78" s="31" t="s">
        <v>12</v>
      </c>
      <c r="I78" s="30"/>
      <c r="J78" s="21"/>
      <c r="K78" s="30"/>
      <c r="L78" s="21"/>
      <c r="M78" s="30"/>
      <c r="P78" s="35"/>
      <c r="Q78" s="35"/>
    </row>
    <row r="79" spans="2:17">
      <c r="B79" s="37"/>
      <c r="C79" s="78"/>
      <c r="D79" s="15"/>
      <c r="E79" s="15"/>
      <c r="H79" s="32"/>
      <c r="M79" s="15"/>
      <c r="P79" s="35"/>
      <c r="Q79" s="35"/>
    </row>
    <row r="80" spans="2:17">
      <c r="B80" s="37"/>
      <c r="E80" s="15"/>
      <c r="H80" s="32"/>
      <c r="M80" s="15"/>
      <c r="P80" s="35"/>
      <c r="Q80" s="35"/>
    </row>
    <row r="81" spans="2:16">
      <c r="B81" s="24" t="s">
        <v>41</v>
      </c>
      <c r="M81" s="15"/>
      <c r="O81" s="35"/>
      <c r="P81" s="35"/>
    </row>
    <row r="82" spans="2:16">
      <c r="B82" s="25"/>
      <c r="C82" s="14" t="s">
        <v>310</v>
      </c>
      <c r="M82" s="15"/>
      <c r="O82" s="35"/>
      <c r="P82" s="35"/>
    </row>
    <row r="83" spans="2:16">
      <c r="B83" s="26" t="s">
        <v>43</v>
      </c>
      <c r="C83" s="14" t="s">
        <v>117</v>
      </c>
      <c r="M83" s="15"/>
      <c r="O83" s="35"/>
      <c r="P83" s="35"/>
    </row>
    <row r="84" spans="2:16">
      <c r="B84" s="27" t="s">
        <v>43</v>
      </c>
      <c r="C84" s="14" t="s">
        <v>45</v>
      </c>
      <c r="M84" s="15"/>
      <c r="O84" s="35"/>
      <c r="P84" s="35"/>
    </row>
    <row r="85" spans="2:16">
      <c r="B85" s="28" t="s">
        <v>43</v>
      </c>
      <c r="C85" s="14" t="s">
        <v>46</v>
      </c>
      <c r="M85" s="15"/>
      <c r="O85" s="35"/>
      <c r="P85" s="35"/>
    </row>
    <row r="86" spans="2:16">
      <c r="M86" s="15"/>
      <c r="O86" s="35"/>
      <c r="P86" s="35"/>
    </row>
    <row r="87" spans="2:16">
      <c r="M87" s="15"/>
      <c r="O87" s="35"/>
      <c r="P87" s="35"/>
    </row>
    <row r="88" spans="2:16">
      <c r="M88" s="15"/>
      <c r="O88" s="35"/>
      <c r="P88" s="35"/>
    </row>
    <row r="89" spans="2:16">
      <c r="M89" s="15"/>
      <c r="O89" s="35"/>
      <c r="P89" s="35"/>
    </row>
    <row r="90" spans="2:16">
      <c r="M90" s="15"/>
      <c r="O90" s="35"/>
      <c r="P90" s="35"/>
    </row>
    <row r="91" spans="2:16">
      <c r="M91" s="15"/>
      <c r="O91" s="35"/>
      <c r="P91" s="35"/>
    </row>
    <row r="92" spans="2:16">
      <c r="M92" s="15"/>
      <c r="O92" s="35"/>
      <c r="P92" s="35"/>
    </row>
    <row r="93" spans="2:16">
      <c r="M93" s="15"/>
      <c r="O93" s="35"/>
      <c r="P93" s="35"/>
    </row>
    <row r="94" spans="2:16">
      <c r="M94" s="15"/>
      <c r="O94" s="35"/>
      <c r="P94" s="35"/>
    </row>
    <row r="95" spans="2:16">
      <c r="M95" s="15"/>
      <c r="O95" s="35"/>
      <c r="P95" s="35"/>
    </row>
    <row r="96" spans="2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  <c r="O143" s="35"/>
      <c r="P143" s="35"/>
    </row>
    <row r="144" spans="13:16">
      <c r="M144" s="15"/>
      <c r="O144" s="35"/>
      <c r="P144" s="35"/>
    </row>
    <row r="145" spans="13:16">
      <c r="M145" s="15"/>
      <c r="O145" s="35"/>
      <c r="P145" s="35"/>
    </row>
    <row r="146" spans="13:16">
      <c r="M146" s="15"/>
      <c r="O146" s="35"/>
      <c r="P146" s="35"/>
    </row>
    <row r="147" spans="13:16">
      <c r="M147" s="15"/>
      <c r="O147" s="35"/>
      <c r="P147" s="35"/>
    </row>
    <row r="148" spans="13:16">
      <c r="M148" s="15"/>
      <c r="O148" s="35"/>
      <c r="P148" s="35"/>
    </row>
    <row r="149" spans="13:16">
      <c r="M149" s="15"/>
      <c r="O149" s="35"/>
      <c r="P149" s="35"/>
    </row>
    <row r="150" spans="13:16">
      <c r="M150" s="15"/>
      <c r="O150" s="35"/>
      <c r="P150" s="35"/>
    </row>
    <row r="151" spans="13:16">
      <c r="M151" s="15"/>
    </row>
    <row r="152" spans="13:16">
      <c r="M152" s="15"/>
    </row>
  </sheetData>
  <sortState xmlns:xlrd2="http://schemas.microsoft.com/office/spreadsheetml/2017/richdata2" ref="C12:K78">
    <sortCondition descending="1" ref="E11:E78"/>
  </sortState>
  <mergeCells count="16">
    <mergeCell ref="G3:H3"/>
    <mergeCell ref="C6:D6"/>
    <mergeCell ref="F8:G8"/>
    <mergeCell ref="F9:G9"/>
    <mergeCell ref="H9:I9"/>
    <mergeCell ref="H8:I8"/>
    <mergeCell ref="B9:B10"/>
    <mergeCell ref="C9:C10"/>
    <mergeCell ref="D9:D10"/>
    <mergeCell ref="E9:E10"/>
    <mergeCell ref="L9:M9"/>
    <mergeCell ref="J8:K8"/>
    <mergeCell ref="J9:K9"/>
    <mergeCell ref="N9:O9"/>
    <mergeCell ref="P9:Q9"/>
    <mergeCell ref="L8:M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137"/>
  <sheetViews>
    <sheetView topLeftCell="A19" workbookViewId="0">
      <pane xSplit="3" topLeftCell="D1" activePane="topRight" state="frozen"/>
      <selection pane="topRight" activeCell="C32" sqref="C3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13" width="8.88671875" style="14"/>
    <col min="14" max="14" width="33.21875" style="14" customWidth="1"/>
    <col min="15" max="15" width="48.44140625" style="14" customWidth="1"/>
    <col min="16" max="16384" width="8.88671875" style="14"/>
  </cols>
  <sheetData>
    <row r="3" spans="1:17">
      <c r="B3" s="16" t="s">
        <v>838</v>
      </c>
      <c r="G3" s="108"/>
      <c r="H3" s="108"/>
      <c r="L3" s="14"/>
    </row>
    <row r="4" spans="1:17">
      <c r="B4" s="17" t="s">
        <v>844</v>
      </c>
      <c r="C4" s="16"/>
      <c r="L4" s="14"/>
    </row>
    <row r="5" spans="1:17">
      <c r="L5" s="14"/>
    </row>
    <row r="6" spans="1:17">
      <c r="C6" s="117"/>
      <c r="D6" s="117"/>
      <c r="E6" s="18"/>
      <c r="L6" s="14"/>
    </row>
    <row r="7" spans="1:17">
      <c r="B7" s="16" t="s">
        <v>314</v>
      </c>
      <c r="L7" s="14"/>
    </row>
    <row r="8" spans="1:17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1:17" ht="15" customHeight="1">
      <c r="B9" s="100" t="s">
        <v>1</v>
      </c>
      <c r="C9" s="114" t="s">
        <v>2</v>
      </c>
      <c r="D9" s="114" t="s">
        <v>3</v>
      </c>
      <c r="E9" s="120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</row>
    <row r="10" spans="1:17">
      <c r="B10" s="101"/>
      <c r="C10" s="114"/>
      <c r="D10" s="114"/>
      <c r="E10" s="121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7">
      <c r="B11" s="36">
        <v>1</v>
      </c>
      <c r="C11" s="57" t="s">
        <v>122</v>
      </c>
      <c r="D11" s="31" t="s">
        <v>155</v>
      </c>
      <c r="E11" s="74">
        <f t="shared" ref="E11:E35" si="0">SUM(G11,I11,K11,M11)</f>
        <v>300.25</v>
      </c>
      <c r="F11" s="21">
        <v>1</v>
      </c>
      <c r="G11" s="30">
        <f t="shared" ref="G11:G34" si="1">IFERROR(VLOOKUP(F11,points,3,FALSE),"")</f>
        <v>270</v>
      </c>
      <c r="H11" s="31">
        <v>25</v>
      </c>
      <c r="I11" s="30">
        <f>IFERROR(VLOOKUP(H11,points,2,FALSE),"")</f>
        <v>7.75</v>
      </c>
      <c r="J11" s="21">
        <v>9</v>
      </c>
      <c r="K11" s="30">
        <f>IFERROR(VLOOKUP(J11,points,2,FALSE),"")</f>
        <v>22.5</v>
      </c>
      <c r="L11" s="72"/>
      <c r="M11" s="30"/>
      <c r="N11" s="80"/>
      <c r="O11" s="35"/>
      <c r="P11" s="35"/>
    </row>
    <row r="12" spans="1:17">
      <c r="B12" s="36">
        <v>2</v>
      </c>
      <c r="C12" s="57" t="s">
        <v>134</v>
      </c>
      <c r="D12" s="31" t="s">
        <v>161</v>
      </c>
      <c r="E12" s="74">
        <f t="shared" si="0"/>
        <v>205.25</v>
      </c>
      <c r="F12" s="21">
        <v>2</v>
      </c>
      <c r="G12" s="30">
        <f t="shared" si="1"/>
        <v>180</v>
      </c>
      <c r="H12" s="31">
        <v>21</v>
      </c>
      <c r="I12" s="30">
        <f>IFERROR(VLOOKUP(H12,points,2,FALSE),"")</f>
        <v>8.75</v>
      </c>
      <c r="J12" s="21">
        <v>14</v>
      </c>
      <c r="K12" s="30">
        <f>IFERROR(VLOOKUP(J12,points,2,FALSE),"")</f>
        <v>16.5</v>
      </c>
      <c r="L12" s="31"/>
      <c r="M12" s="30"/>
      <c r="N12" s="80"/>
      <c r="O12" s="35"/>
      <c r="P12" s="35"/>
    </row>
    <row r="13" spans="1:17">
      <c r="B13" s="36">
        <v>3</v>
      </c>
      <c r="C13" s="57" t="s">
        <v>120</v>
      </c>
      <c r="D13" s="31" t="s">
        <v>149</v>
      </c>
      <c r="E13" s="74">
        <f t="shared" si="0"/>
        <v>169.5</v>
      </c>
      <c r="F13" s="21">
        <v>3</v>
      </c>
      <c r="G13" s="30">
        <f t="shared" si="1"/>
        <v>135</v>
      </c>
      <c r="H13" s="21">
        <v>11</v>
      </c>
      <c r="I13" s="30">
        <f>IFERROR(VLOOKUP(H13,points,2,FALSE),"")</f>
        <v>18.75</v>
      </c>
      <c r="J13" s="21">
        <v>15</v>
      </c>
      <c r="K13" s="30">
        <f>IFERROR(VLOOKUP(J13,points,2,FALSE),"")</f>
        <v>15.75</v>
      </c>
      <c r="L13" s="31"/>
      <c r="M13" s="30"/>
      <c r="N13" s="80"/>
      <c r="O13" s="35"/>
      <c r="P13" s="35"/>
    </row>
    <row r="14" spans="1:17" customFormat="1">
      <c r="A14" s="14"/>
      <c r="B14" s="36">
        <v>4</v>
      </c>
      <c r="C14" s="57" t="s">
        <v>233</v>
      </c>
      <c r="D14" s="53">
        <v>39105</v>
      </c>
      <c r="E14" s="74">
        <f t="shared" si="0"/>
        <v>136.5</v>
      </c>
      <c r="F14" s="21">
        <v>4</v>
      </c>
      <c r="G14" s="30">
        <f t="shared" si="1"/>
        <v>100.5</v>
      </c>
      <c r="H14" s="31"/>
      <c r="I14" s="30"/>
      <c r="J14" s="93">
        <v>12</v>
      </c>
      <c r="K14" s="30">
        <f>IFERROR(VLOOKUP(J14,points,2,FALSE),"")*2</f>
        <v>36</v>
      </c>
      <c r="L14" s="31"/>
      <c r="M14" s="30"/>
      <c r="N14" s="80"/>
      <c r="O14" s="35"/>
      <c r="P14" s="35"/>
      <c r="Q14" s="14"/>
    </row>
    <row r="15" spans="1:17" customFormat="1">
      <c r="A15" s="14"/>
      <c r="B15" s="36">
        <v>5</v>
      </c>
      <c r="C15" s="57" t="s">
        <v>131</v>
      </c>
      <c r="D15" s="31" t="s">
        <v>232</v>
      </c>
      <c r="E15" s="74">
        <f t="shared" si="0"/>
        <v>93.5</v>
      </c>
      <c r="F15" s="21">
        <v>5</v>
      </c>
      <c r="G15" s="30">
        <f t="shared" si="1"/>
        <v>81</v>
      </c>
      <c r="H15" s="21">
        <v>22</v>
      </c>
      <c r="I15" s="30">
        <f t="shared" ref="I15:I21" si="2">IFERROR(VLOOKUP(H15,points,2,FALSE),"")</f>
        <v>8.5</v>
      </c>
      <c r="J15" s="21">
        <v>33</v>
      </c>
      <c r="K15" s="30">
        <f>IFERROR(VLOOKUP(J15,points,2,FALSE),"")</f>
        <v>4</v>
      </c>
      <c r="L15" s="31"/>
      <c r="M15" s="30"/>
      <c r="N15" s="80"/>
      <c r="O15" s="35"/>
      <c r="P15" s="35"/>
    </row>
    <row r="16" spans="1:17">
      <c r="B16" s="36">
        <v>6</v>
      </c>
      <c r="C16" s="57" t="s">
        <v>136</v>
      </c>
      <c r="D16" s="31" t="s">
        <v>156</v>
      </c>
      <c r="E16" s="21">
        <f t="shared" si="0"/>
        <v>87.25</v>
      </c>
      <c r="F16" s="21">
        <v>6</v>
      </c>
      <c r="G16" s="30">
        <f t="shared" si="1"/>
        <v>72</v>
      </c>
      <c r="H16" s="31">
        <v>49</v>
      </c>
      <c r="I16" s="30">
        <f t="shared" si="2"/>
        <v>4</v>
      </c>
      <c r="J16" s="21">
        <v>17</v>
      </c>
      <c r="K16" s="30">
        <f>IFERROR(VLOOKUP(J16,points,2,FALSE),"")</f>
        <v>11.25</v>
      </c>
      <c r="L16" s="31"/>
      <c r="M16" s="30"/>
      <c r="O16" s="35"/>
      <c r="P16" s="35"/>
    </row>
    <row r="17" spans="2:16">
      <c r="B17" s="36">
        <v>7</v>
      </c>
      <c r="C17" s="57" t="s">
        <v>119</v>
      </c>
      <c r="D17" s="31" t="s">
        <v>146</v>
      </c>
      <c r="E17" s="74">
        <f t="shared" si="0"/>
        <v>81</v>
      </c>
      <c r="F17" s="21">
        <v>15</v>
      </c>
      <c r="G17" s="30">
        <f t="shared" si="1"/>
        <v>31.5</v>
      </c>
      <c r="H17" s="31">
        <v>13</v>
      </c>
      <c r="I17" s="30">
        <f t="shared" si="2"/>
        <v>17.25</v>
      </c>
      <c r="J17" s="21">
        <v>7</v>
      </c>
      <c r="K17" s="30">
        <f>IFERROR(VLOOKUP(J17,points,2,FALSE),"")</f>
        <v>32.25</v>
      </c>
      <c r="L17" s="31"/>
      <c r="M17" s="30"/>
      <c r="O17" s="35"/>
      <c r="P17" s="35"/>
    </row>
    <row r="18" spans="2:16">
      <c r="B18" s="36">
        <v>8</v>
      </c>
      <c r="C18" s="43" t="s">
        <v>797</v>
      </c>
      <c r="D18" s="61" t="s">
        <v>544</v>
      </c>
      <c r="E18" s="21">
        <f t="shared" si="0"/>
        <v>66.5</v>
      </c>
      <c r="F18" s="21">
        <v>7</v>
      </c>
      <c r="G18" s="30">
        <f t="shared" si="1"/>
        <v>64.5</v>
      </c>
      <c r="H18" s="21">
        <v>93</v>
      </c>
      <c r="I18" s="30">
        <f t="shared" si="2"/>
        <v>2</v>
      </c>
      <c r="J18" s="21"/>
      <c r="K18" s="30"/>
      <c r="L18" s="31"/>
      <c r="M18" s="30"/>
      <c r="N18" s="80"/>
      <c r="O18" s="35"/>
      <c r="P18" s="35"/>
    </row>
    <row r="19" spans="2:16">
      <c r="B19" s="36">
        <v>9</v>
      </c>
      <c r="C19" s="57" t="s">
        <v>157</v>
      </c>
      <c r="D19" s="31" t="s">
        <v>158</v>
      </c>
      <c r="E19" s="74">
        <f t="shared" si="0"/>
        <v>62</v>
      </c>
      <c r="F19" s="69">
        <v>8</v>
      </c>
      <c r="G19" s="30">
        <f t="shared" si="1"/>
        <v>54</v>
      </c>
      <c r="H19" s="21">
        <v>45</v>
      </c>
      <c r="I19" s="30">
        <f t="shared" si="2"/>
        <v>4</v>
      </c>
      <c r="J19" s="21">
        <v>33</v>
      </c>
      <c r="K19" s="30">
        <f>IFERROR(VLOOKUP(J19,points,2,FALSE),"")</f>
        <v>4</v>
      </c>
      <c r="L19" s="31"/>
      <c r="M19" s="30"/>
      <c r="N19" s="80"/>
      <c r="O19" s="35"/>
      <c r="P19" s="35"/>
    </row>
    <row r="20" spans="2:16">
      <c r="B20" s="36">
        <v>10</v>
      </c>
      <c r="C20" s="57" t="s">
        <v>124</v>
      </c>
      <c r="D20" s="31" t="s">
        <v>152</v>
      </c>
      <c r="E20" s="74">
        <f t="shared" si="0"/>
        <v>52.25</v>
      </c>
      <c r="F20" s="69">
        <v>10</v>
      </c>
      <c r="G20" s="30">
        <f t="shared" si="1"/>
        <v>39</v>
      </c>
      <c r="H20" s="31">
        <v>97</v>
      </c>
      <c r="I20" s="30">
        <f t="shared" si="2"/>
        <v>2</v>
      </c>
      <c r="J20" s="21">
        <v>17</v>
      </c>
      <c r="K20" s="30">
        <f>IFERROR(VLOOKUP(J20,points,2,FALSE),"")</f>
        <v>11.25</v>
      </c>
      <c r="L20" s="31"/>
      <c r="M20" s="30"/>
      <c r="N20" s="80"/>
      <c r="O20" s="35"/>
      <c r="P20" s="35"/>
    </row>
    <row r="21" spans="2:16">
      <c r="B21" s="36">
        <v>11</v>
      </c>
      <c r="C21" s="57" t="s">
        <v>127</v>
      </c>
      <c r="D21" s="31" t="s">
        <v>259</v>
      </c>
      <c r="E21" s="21">
        <f t="shared" si="0"/>
        <v>51</v>
      </c>
      <c r="F21" s="21">
        <v>9</v>
      </c>
      <c r="G21" s="30">
        <f t="shared" si="1"/>
        <v>45</v>
      </c>
      <c r="H21" s="21">
        <v>65</v>
      </c>
      <c r="I21" s="30">
        <f t="shared" si="2"/>
        <v>2</v>
      </c>
      <c r="J21" s="21">
        <v>33</v>
      </c>
      <c r="K21" s="30">
        <f>IFERROR(VLOOKUP(J21,points,2,FALSE),"")</f>
        <v>4</v>
      </c>
      <c r="L21" s="31"/>
      <c r="M21" s="30"/>
      <c r="O21" s="35"/>
      <c r="P21" s="35"/>
    </row>
    <row r="22" spans="2:16">
      <c r="B22" s="36">
        <v>12</v>
      </c>
      <c r="C22" s="57" t="s">
        <v>126</v>
      </c>
      <c r="D22" s="31" t="s">
        <v>163</v>
      </c>
      <c r="E22" s="21">
        <f t="shared" si="0"/>
        <v>47.25</v>
      </c>
      <c r="F22" s="21">
        <v>12</v>
      </c>
      <c r="G22" s="30">
        <f t="shared" si="1"/>
        <v>36</v>
      </c>
      <c r="H22" s="21"/>
      <c r="I22" s="30"/>
      <c r="J22" s="21">
        <v>17</v>
      </c>
      <c r="K22" s="30">
        <f>IFERROR(VLOOKUP(J22,points,2,FALSE),"")</f>
        <v>11.25</v>
      </c>
      <c r="L22" s="31"/>
      <c r="M22" s="33"/>
      <c r="N22" s="80"/>
      <c r="O22" s="35"/>
      <c r="P22" s="35"/>
    </row>
    <row r="23" spans="2:16">
      <c r="B23" s="36">
        <v>13</v>
      </c>
      <c r="C23" s="57" t="s">
        <v>121</v>
      </c>
      <c r="D23" s="31" t="s">
        <v>243</v>
      </c>
      <c r="E23" s="21">
        <f t="shared" si="0"/>
        <v>43.75</v>
      </c>
      <c r="F23" s="21">
        <v>16</v>
      </c>
      <c r="G23" s="30">
        <f t="shared" si="1"/>
        <v>28.5</v>
      </c>
      <c r="H23" s="31">
        <v>41</v>
      </c>
      <c r="I23" s="30">
        <f>IFERROR(VLOOKUP(H23,points,2,FALSE),"")</f>
        <v>4</v>
      </c>
      <c r="J23" s="21">
        <v>17</v>
      </c>
      <c r="K23" s="30">
        <f>IFERROR(VLOOKUP(J23,points,2,FALSE),"")</f>
        <v>11.25</v>
      </c>
      <c r="L23" s="31"/>
      <c r="M23" s="30"/>
      <c r="O23" s="35"/>
      <c r="P23" s="35"/>
    </row>
    <row r="24" spans="2:16">
      <c r="B24" s="36">
        <v>14</v>
      </c>
      <c r="C24" s="57" t="s">
        <v>153</v>
      </c>
      <c r="D24" s="31" t="s">
        <v>154</v>
      </c>
      <c r="E24" s="21">
        <f t="shared" si="0"/>
        <v>39.5</v>
      </c>
      <c r="F24" s="21">
        <v>11</v>
      </c>
      <c r="G24" s="30">
        <f t="shared" si="1"/>
        <v>37.5</v>
      </c>
      <c r="H24" s="31">
        <v>69</v>
      </c>
      <c r="I24" s="30">
        <f>IFERROR(VLOOKUP(H24,points,2,FALSE),"")</f>
        <v>2</v>
      </c>
      <c r="J24" s="21"/>
      <c r="K24" s="30"/>
      <c r="L24" s="31"/>
      <c r="M24" s="30"/>
      <c r="N24" s="80"/>
      <c r="O24" s="35"/>
      <c r="P24" s="35"/>
    </row>
    <row r="25" spans="2:16">
      <c r="B25" s="36">
        <v>15</v>
      </c>
      <c r="C25" s="57" t="s">
        <v>164</v>
      </c>
      <c r="D25" s="31" t="s">
        <v>165</v>
      </c>
      <c r="E25" s="21">
        <f t="shared" si="0"/>
        <v>38.5</v>
      </c>
      <c r="F25" s="69">
        <v>13</v>
      </c>
      <c r="G25" s="30">
        <f t="shared" si="1"/>
        <v>34.5</v>
      </c>
      <c r="H25" s="31"/>
      <c r="I25" s="30"/>
      <c r="J25" s="21">
        <v>33</v>
      </c>
      <c r="K25" s="30">
        <f>IFERROR(VLOOKUP(J25,points,2,FALSE),"")</f>
        <v>4</v>
      </c>
      <c r="L25" s="31"/>
      <c r="M25" s="30"/>
      <c r="O25" s="35"/>
      <c r="P25" s="35"/>
    </row>
    <row r="26" spans="2:16">
      <c r="B26" s="36">
        <v>16</v>
      </c>
      <c r="C26" s="57" t="s">
        <v>829</v>
      </c>
      <c r="D26" s="31" t="s">
        <v>277</v>
      </c>
      <c r="E26" s="21">
        <f t="shared" si="0"/>
        <v>33</v>
      </c>
      <c r="F26" s="21">
        <v>14</v>
      </c>
      <c r="G26" s="30">
        <f t="shared" si="1"/>
        <v>33</v>
      </c>
      <c r="H26" s="21"/>
      <c r="I26" s="30"/>
      <c r="J26" s="21"/>
      <c r="K26" s="30"/>
      <c r="L26" s="31"/>
      <c r="M26" s="30"/>
      <c r="O26" s="35"/>
      <c r="P26" s="35"/>
    </row>
    <row r="27" spans="2:16">
      <c r="B27" s="36">
        <v>17</v>
      </c>
      <c r="C27" s="57" t="s">
        <v>118</v>
      </c>
      <c r="D27" s="31" t="s">
        <v>147</v>
      </c>
      <c r="E27" s="21">
        <f t="shared" si="0"/>
        <v>32.5</v>
      </c>
      <c r="F27" s="21">
        <v>24</v>
      </c>
      <c r="G27" s="30">
        <f t="shared" si="1"/>
        <v>16</v>
      </c>
      <c r="H27" s="31">
        <v>14</v>
      </c>
      <c r="I27" s="30">
        <f>IFERROR(VLOOKUP(H27,points,2,FALSE),"")</f>
        <v>16.5</v>
      </c>
      <c r="J27" s="21"/>
      <c r="K27" s="30"/>
      <c r="L27" s="31"/>
      <c r="M27" s="30"/>
      <c r="O27" s="35"/>
      <c r="P27" s="35"/>
    </row>
    <row r="28" spans="2:16">
      <c r="B28" s="36">
        <v>18</v>
      </c>
      <c r="C28" s="57" t="s">
        <v>190</v>
      </c>
      <c r="D28" s="22" t="s">
        <v>178</v>
      </c>
      <c r="E28" s="21">
        <f t="shared" si="0"/>
        <v>27</v>
      </c>
      <c r="F28" s="21">
        <v>18</v>
      </c>
      <c r="G28" s="30">
        <f t="shared" si="1"/>
        <v>21</v>
      </c>
      <c r="H28" s="31">
        <v>85</v>
      </c>
      <c r="I28" s="30">
        <f>IFERROR(VLOOKUP(H28,points,2,FALSE),"")</f>
        <v>2</v>
      </c>
      <c r="J28" s="21">
        <v>33</v>
      </c>
      <c r="K28" s="30">
        <f>IFERROR(VLOOKUP(J28,points,2,FALSE),"")</f>
        <v>4</v>
      </c>
      <c r="L28" s="31"/>
      <c r="M28" s="30"/>
      <c r="O28" s="35"/>
      <c r="P28" s="35"/>
    </row>
    <row r="29" spans="2:16">
      <c r="B29" s="36">
        <v>19</v>
      </c>
      <c r="C29" s="57" t="s">
        <v>176</v>
      </c>
      <c r="D29" s="52">
        <v>39582</v>
      </c>
      <c r="E29" s="21">
        <f t="shared" si="0"/>
        <v>24.5</v>
      </c>
      <c r="F29" s="21">
        <v>17</v>
      </c>
      <c r="G29" s="30">
        <f t="shared" si="1"/>
        <v>22.5</v>
      </c>
      <c r="H29" s="21">
        <v>97</v>
      </c>
      <c r="I29" s="30">
        <f>IFERROR(VLOOKUP(H29,points,2,FALSE),"")</f>
        <v>2</v>
      </c>
      <c r="J29" s="21"/>
      <c r="K29" s="30"/>
      <c r="L29" s="31"/>
      <c r="M29" s="30"/>
      <c r="O29" s="35"/>
      <c r="P29" s="35"/>
    </row>
    <row r="30" spans="2:16">
      <c r="B30" s="36">
        <v>20</v>
      </c>
      <c r="C30" s="88" t="s">
        <v>795</v>
      </c>
      <c r="D30" s="89" t="s">
        <v>798</v>
      </c>
      <c r="E30" s="21">
        <f t="shared" si="0"/>
        <v>23.5</v>
      </c>
      <c r="F30" s="21">
        <v>19</v>
      </c>
      <c r="G30" s="30">
        <f t="shared" si="1"/>
        <v>19.5</v>
      </c>
      <c r="H30" s="31"/>
      <c r="I30" s="30"/>
      <c r="J30" s="21">
        <v>33</v>
      </c>
      <c r="K30" s="30">
        <f>IFERROR(VLOOKUP(J30,points,2,FALSE),"")</f>
        <v>4</v>
      </c>
      <c r="L30" s="31"/>
      <c r="M30" s="46"/>
      <c r="O30" s="35"/>
      <c r="P30" s="35"/>
    </row>
    <row r="31" spans="2:16">
      <c r="B31" s="36">
        <v>20</v>
      </c>
      <c r="C31" s="41" t="s">
        <v>620</v>
      </c>
      <c r="D31" s="73">
        <v>39525</v>
      </c>
      <c r="E31" s="21">
        <f t="shared" si="0"/>
        <v>23.5</v>
      </c>
      <c r="F31" s="21">
        <v>21</v>
      </c>
      <c r="G31" s="30">
        <f t="shared" si="1"/>
        <v>17.5</v>
      </c>
      <c r="H31" s="31">
        <v>89</v>
      </c>
      <c r="I31" s="30">
        <f>IFERROR(VLOOKUP(H31,points,2,FALSE),"")</f>
        <v>2</v>
      </c>
      <c r="J31" s="21">
        <v>33</v>
      </c>
      <c r="K31" s="30">
        <f>IFERROR(VLOOKUP(J31,points,2,FALSE),"")</f>
        <v>4</v>
      </c>
      <c r="L31" s="31"/>
      <c r="M31" s="30"/>
      <c r="N31" s="80"/>
      <c r="O31" s="35"/>
      <c r="P31" s="35"/>
    </row>
    <row r="32" spans="2:16">
      <c r="B32" s="36">
        <v>22</v>
      </c>
      <c r="C32" s="41" t="s">
        <v>623</v>
      </c>
      <c r="D32" s="65" t="s">
        <v>178</v>
      </c>
      <c r="E32" s="21">
        <f t="shared" si="0"/>
        <v>19</v>
      </c>
      <c r="F32" s="21">
        <v>22</v>
      </c>
      <c r="G32" s="30">
        <f t="shared" si="1"/>
        <v>17</v>
      </c>
      <c r="H32" s="31"/>
      <c r="I32" s="30"/>
      <c r="J32" s="21">
        <v>65</v>
      </c>
      <c r="K32" s="30">
        <f>IFERROR(VLOOKUP(J32,points,2,FALSE),"")</f>
        <v>2</v>
      </c>
      <c r="L32" s="21"/>
      <c r="M32" s="30"/>
      <c r="N32" s="80"/>
      <c r="O32" s="35"/>
      <c r="P32" s="35"/>
    </row>
    <row r="33" spans="2:17">
      <c r="B33" s="36">
        <v>23</v>
      </c>
      <c r="C33" s="41" t="s">
        <v>796</v>
      </c>
      <c r="D33" s="22" t="s">
        <v>799</v>
      </c>
      <c r="E33" s="21">
        <f t="shared" si="0"/>
        <v>18</v>
      </c>
      <c r="F33" s="21">
        <v>20</v>
      </c>
      <c r="G33" s="30">
        <f t="shared" si="1"/>
        <v>18</v>
      </c>
      <c r="H33" s="21"/>
      <c r="I33" s="30"/>
      <c r="J33" s="21"/>
      <c r="K33" s="30"/>
      <c r="L33" s="21"/>
      <c r="M33" s="30"/>
      <c r="N33" s="80"/>
      <c r="O33" s="35"/>
      <c r="P33" s="35"/>
    </row>
    <row r="34" spans="2:17">
      <c r="B34" s="36">
        <v>24</v>
      </c>
      <c r="C34" s="41" t="s">
        <v>622</v>
      </c>
      <c r="D34" s="65" t="s">
        <v>626</v>
      </c>
      <c r="E34" s="21">
        <f t="shared" si="0"/>
        <v>16.5</v>
      </c>
      <c r="F34" s="21">
        <v>23</v>
      </c>
      <c r="G34" s="30">
        <f t="shared" si="1"/>
        <v>16.5</v>
      </c>
      <c r="H34" s="31"/>
      <c r="I34" s="30"/>
      <c r="J34" s="21"/>
      <c r="K34" s="30"/>
      <c r="L34" s="21"/>
      <c r="M34" s="30"/>
      <c r="N34" s="80"/>
      <c r="O34" s="35"/>
      <c r="P34" s="35"/>
    </row>
    <row r="35" spans="2:17">
      <c r="B35" s="36">
        <v>25</v>
      </c>
      <c r="C35" s="41" t="s">
        <v>629</v>
      </c>
      <c r="D35" s="65" t="s">
        <v>630</v>
      </c>
      <c r="E35" s="74">
        <f t="shared" si="0"/>
        <v>6</v>
      </c>
      <c r="F35" s="21"/>
      <c r="G35" s="30"/>
      <c r="H35" s="31">
        <v>73</v>
      </c>
      <c r="I35" s="30">
        <f>IFERROR(VLOOKUP(H35,points,2,FALSE),"")</f>
        <v>2</v>
      </c>
      <c r="J35" s="21">
        <v>33</v>
      </c>
      <c r="K35" s="30">
        <f>IFERROR(VLOOKUP(J35,points,2,FALSE),"")</f>
        <v>4</v>
      </c>
      <c r="L35" s="31"/>
      <c r="M35" s="30"/>
      <c r="N35" s="51"/>
      <c r="O35" s="18"/>
      <c r="P35" s="51"/>
      <c r="Q35" s="18"/>
    </row>
    <row r="36" spans="2:17">
      <c r="B36" s="36">
        <v>26</v>
      </c>
      <c r="C36" s="57" t="s">
        <v>268</v>
      </c>
      <c r="D36" s="21" t="s">
        <v>265</v>
      </c>
      <c r="E36" s="74">
        <f t="shared" ref="E36:E43" si="3">SUM(G36,I36,K36,M36)</f>
        <v>0</v>
      </c>
      <c r="F36" s="21"/>
      <c r="G36" s="30"/>
      <c r="H36" s="21"/>
      <c r="I36" s="30"/>
      <c r="J36" s="21"/>
      <c r="K36" s="30"/>
      <c r="L36" s="21"/>
      <c r="M36" s="39"/>
      <c r="O36" s="35"/>
      <c r="P36" s="35"/>
    </row>
    <row r="37" spans="2:17">
      <c r="B37" s="36">
        <v>27</v>
      </c>
      <c r="C37" s="57" t="s">
        <v>264</v>
      </c>
      <c r="D37" s="21" t="s">
        <v>265</v>
      </c>
      <c r="E37" s="74">
        <f t="shared" si="3"/>
        <v>0</v>
      </c>
      <c r="F37" s="21"/>
      <c r="G37" s="30"/>
      <c r="H37" s="21"/>
      <c r="I37" s="30"/>
      <c r="J37" s="21"/>
      <c r="K37" s="30"/>
      <c r="L37" s="21"/>
      <c r="M37" s="39"/>
      <c r="O37" s="35"/>
      <c r="P37" s="35"/>
    </row>
    <row r="38" spans="2:17">
      <c r="B38" s="36">
        <v>28</v>
      </c>
      <c r="C38" s="41" t="s">
        <v>678</v>
      </c>
      <c r="D38" s="65" t="s">
        <v>679</v>
      </c>
      <c r="E38" s="74">
        <f t="shared" si="3"/>
        <v>0</v>
      </c>
      <c r="F38" s="21"/>
      <c r="G38" s="46"/>
      <c r="H38" s="21"/>
      <c r="I38" s="30"/>
      <c r="J38" s="21"/>
      <c r="K38" s="30"/>
      <c r="L38" s="21"/>
      <c r="M38" s="39"/>
      <c r="P38" s="35"/>
      <c r="Q38" s="35"/>
    </row>
    <row r="39" spans="2:17">
      <c r="B39" s="36">
        <v>29</v>
      </c>
      <c r="C39" s="57" t="s">
        <v>125</v>
      </c>
      <c r="D39" s="31" t="s">
        <v>248</v>
      </c>
      <c r="E39" s="74">
        <f t="shared" si="3"/>
        <v>0</v>
      </c>
      <c r="F39" s="21"/>
      <c r="G39" s="30"/>
      <c r="H39" s="31"/>
      <c r="I39" s="30"/>
      <c r="J39" s="21"/>
      <c r="K39" s="30"/>
      <c r="L39" s="31"/>
      <c r="M39" s="30"/>
      <c r="P39" s="35"/>
      <c r="Q39" s="35"/>
    </row>
    <row r="40" spans="2:17">
      <c r="B40" s="36">
        <v>30</v>
      </c>
      <c r="C40" s="57" t="s">
        <v>142</v>
      </c>
      <c r="D40" s="31" t="s">
        <v>278</v>
      </c>
      <c r="E40" s="74">
        <f t="shared" si="3"/>
        <v>0</v>
      </c>
      <c r="F40" s="21"/>
      <c r="G40" s="30"/>
      <c r="H40" s="21"/>
      <c r="I40" s="30"/>
      <c r="J40" s="21"/>
      <c r="K40" s="30"/>
      <c r="L40" s="21"/>
      <c r="M40" s="39"/>
      <c r="O40" s="35"/>
      <c r="P40" s="35"/>
    </row>
    <row r="41" spans="2:17">
      <c r="B41" s="36">
        <v>31</v>
      </c>
      <c r="C41" s="57" t="s">
        <v>137</v>
      </c>
      <c r="D41" s="31" t="s">
        <v>274</v>
      </c>
      <c r="E41" s="74">
        <f t="shared" si="3"/>
        <v>0</v>
      </c>
      <c r="F41" s="21"/>
      <c r="G41" s="30"/>
      <c r="H41" s="31"/>
      <c r="I41" s="30"/>
      <c r="J41" s="21"/>
      <c r="K41" s="30"/>
      <c r="L41" s="21"/>
      <c r="M41" s="30"/>
      <c r="N41" s="15"/>
      <c r="O41" s="35"/>
      <c r="P41" s="35"/>
    </row>
    <row r="42" spans="2:17">
      <c r="B42" s="36">
        <v>32</v>
      </c>
      <c r="C42" s="43" t="s">
        <v>299</v>
      </c>
      <c r="D42" s="44" t="s">
        <v>300</v>
      </c>
      <c r="E42" s="74">
        <f t="shared" si="3"/>
        <v>0</v>
      </c>
      <c r="F42" s="21"/>
      <c r="G42" s="30"/>
      <c r="H42" s="21"/>
      <c r="I42" s="30"/>
      <c r="J42" s="21"/>
      <c r="K42" s="30"/>
      <c r="L42" s="21"/>
      <c r="M42" s="39"/>
      <c r="O42" s="35"/>
      <c r="P42" s="35"/>
    </row>
    <row r="43" spans="2:17">
      <c r="B43" s="36">
        <v>33</v>
      </c>
      <c r="C43" s="57" t="s">
        <v>294</v>
      </c>
      <c r="D43" s="31" t="s">
        <v>295</v>
      </c>
      <c r="E43" s="74">
        <f t="shared" si="3"/>
        <v>0</v>
      </c>
      <c r="F43" s="21"/>
      <c r="G43" s="30"/>
      <c r="H43" s="21"/>
      <c r="I43" s="30"/>
      <c r="J43" s="21"/>
      <c r="K43" s="30"/>
      <c r="L43" s="21"/>
      <c r="M43" s="39"/>
      <c r="O43" s="35"/>
      <c r="P43" s="35"/>
    </row>
    <row r="44" spans="2:17">
      <c r="B44" s="36">
        <v>34</v>
      </c>
      <c r="C44" s="41" t="s">
        <v>298</v>
      </c>
      <c r="D44" s="22" t="s">
        <v>297</v>
      </c>
      <c r="E44" s="74">
        <f t="shared" ref="E44:E64" si="4">SUM(G44,I44,K44,M44)</f>
        <v>0</v>
      </c>
      <c r="F44" s="21"/>
      <c r="G44" s="30"/>
      <c r="H44" s="21"/>
      <c r="I44" s="30"/>
      <c r="J44" s="21"/>
      <c r="K44" s="30"/>
      <c r="L44" s="21"/>
      <c r="M44" s="39"/>
      <c r="O44" s="35"/>
      <c r="P44" s="35"/>
    </row>
    <row r="45" spans="2:17">
      <c r="B45" s="36">
        <v>35</v>
      </c>
      <c r="C45" s="57" t="s">
        <v>296</v>
      </c>
      <c r="D45" s="31" t="s">
        <v>297</v>
      </c>
      <c r="E45" s="74">
        <f t="shared" si="4"/>
        <v>0</v>
      </c>
      <c r="F45" s="21"/>
      <c r="G45" s="30"/>
      <c r="H45" s="21"/>
      <c r="I45" s="46"/>
      <c r="J45" s="21"/>
      <c r="K45" s="46"/>
      <c r="L45" s="21"/>
      <c r="M45" s="39"/>
      <c r="O45" s="35"/>
      <c r="P45" s="35"/>
    </row>
    <row r="46" spans="2:17">
      <c r="B46" s="36">
        <v>36</v>
      </c>
      <c r="C46" s="57" t="s">
        <v>139</v>
      </c>
      <c r="D46" s="52" t="s">
        <v>272</v>
      </c>
      <c r="E46" s="74">
        <f t="shared" si="4"/>
        <v>0</v>
      </c>
      <c r="F46" s="21"/>
      <c r="G46" s="30"/>
      <c r="H46" s="31"/>
      <c r="I46" s="30"/>
      <c r="J46" s="31"/>
      <c r="K46" s="30"/>
      <c r="L46" s="21"/>
      <c r="M46" s="39"/>
      <c r="O46" s="35"/>
      <c r="P46" s="35"/>
    </row>
    <row r="47" spans="2:17">
      <c r="B47" s="36">
        <v>37</v>
      </c>
      <c r="C47" s="57" t="s">
        <v>143</v>
      </c>
      <c r="D47" s="31" t="s">
        <v>279</v>
      </c>
      <c r="E47" s="74">
        <f t="shared" si="4"/>
        <v>0</v>
      </c>
      <c r="F47" s="21"/>
      <c r="G47" s="30"/>
      <c r="H47" s="21"/>
      <c r="I47" s="46"/>
      <c r="J47" s="21"/>
      <c r="K47" s="46"/>
      <c r="L47" s="21"/>
      <c r="M47" s="39"/>
      <c r="O47" s="35"/>
      <c r="P47" s="35"/>
    </row>
    <row r="48" spans="2:17">
      <c r="B48" s="36">
        <v>38</v>
      </c>
      <c r="C48" s="57" t="s">
        <v>144</v>
      </c>
      <c r="D48" s="31" t="s">
        <v>273</v>
      </c>
      <c r="E48" s="74">
        <f t="shared" si="4"/>
        <v>0</v>
      </c>
      <c r="F48" s="21"/>
      <c r="G48" s="30"/>
      <c r="H48" s="21"/>
      <c r="I48" s="46"/>
      <c r="J48" s="21"/>
      <c r="K48" s="46"/>
      <c r="L48" s="21"/>
      <c r="M48" s="39"/>
      <c r="O48" s="35"/>
      <c r="P48" s="35"/>
    </row>
    <row r="49" spans="2:17">
      <c r="B49" s="36">
        <v>39</v>
      </c>
      <c r="C49" s="57" t="s">
        <v>303</v>
      </c>
      <c r="D49" s="31" t="s">
        <v>304</v>
      </c>
      <c r="E49" s="74">
        <f t="shared" si="4"/>
        <v>0</v>
      </c>
      <c r="F49" s="21"/>
      <c r="G49" s="30"/>
      <c r="H49" s="21"/>
      <c r="I49" s="30"/>
      <c r="J49" s="21"/>
      <c r="K49" s="30"/>
      <c r="L49" s="21"/>
      <c r="M49" s="39"/>
      <c r="O49" s="35"/>
      <c r="P49" s="35"/>
    </row>
    <row r="50" spans="2:17">
      <c r="B50" s="36">
        <v>40</v>
      </c>
      <c r="C50" s="57" t="s">
        <v>301</v>
      </c>
      <c r="D50" s="31" t="s">
        <v>302</v>
      </c>
      <c r="E50" s="74">
        <f t="shared" si="4"/>
        <v>0</v>
      </c>
      <c r="F50" s="21"/>
      <c r="G50" s="30"/>
      <c r="H50" s="21"/>
      <c r="I50" s="30"/>
      <c r="J50" s="21"/>
      <c r="K50" s="30"/>
      <c r="L50" s="21"/>
      <c r="M50" s="39"/>
      <c r="O50" s="35"/>
      <c r="P50" s="35"/>
    </row>
    <row r="51" spans="2:17">
      <c r="B51" s="36">
        <v>41</v>
      </c>
      <c r="C51" s="57" t="s">
        <v>305</v>
      </c>
      <c r="D51" s="31" t="s">
        <v>306</v>
      </c>
      <c r="E51" s="74">
        <f t="shared" si="4"/>
        <v>0</v>
      </c>
      <c r="F51" s="21"/>
      <c r="G51" s="46"/>
      <c r="H51" s="21" t="s">
        <v>12</v>
      </c>
      <c r="I51" s="30"/>
      <c r="J51" s="21"/>
      <c r="K51" s="30"/>
      <c r="L51" s="31"/>
      <c r="M51" s="46" t="str">
        <f>IFERROR(VLOOKUP(L51,points,2,FALSE),"")</f>
        <v/>
      </c>
      <c r="O51" s="35"/>
      <c r="P51" s="35"/>
    </row>
    <row r="52" spans="2:17">
      <c r="B52" s="36">
        <v>42</v>
      </c>
      <c r="C52" s="57" t="s">
        <v>283</v>
      </c>
      <c r="D52" s="31" t="s">
        <v>284</v>
      </c>
      <c r="E52" s="74">
        <f t="shared" si="4"/>
        <v>0</v>
      </c>
      <c r="F52" s="21"/>
      <c r="G52" s="46"/>
      <c r="H52" s="31" t="s">
        <v>12</v>
      </c>
      <c r="I52" s="30"/>
      <c r="J52" s="21"/>
      <c r="K52" s="30"/>
      <c r="L52" s="21"/>
      <c r="M52" s="39"/>
      <c r="P52" s="35"/>
      <c r="Q52" s="35"/>
    </row>
    <row r="53" spans="2:17">
      <c r="B53" s="36">
        <v>43</v>
      </c>
      <c r="C53" s="57" t="s">
        <v>307</v>
      </c>
      <c r="D53" s="31" t="s">
        <v>308</v>
      </c>
      <c r="E53" s="74">
        <f t="shared" si="4"/>
        <v>0</v>
      </c>
      <c r="F53" s="21"/>
      <c r="G53" s="30"/>
      <c r="H53" s="31"/>
      <c r="I53" s="30"/>
      <c r="J53" s="21"/>
      <c r="K53" s="30"/>
      <c r="L53" s="31"/>
      <c r="M53" s="30"/>
      <c r="N53" s="51"/>
      <c r="O53" s="18"/>
      <c r="P53" s="51"/>
      <c r="Q53" s="18"/>
    </row>
    <row r="54" spans="2:17">
      <c r="B54" s="36">
        <v>44</v>
      </c>
      <c r="C54" s="57" t="s">
        <v>123</v>
      </c>
      <c r="D54" s="31" t="s">
        <v>242</v>
      </c>
      <c r="E54" s="74">
        <f t="shared" si="4"/>
        <v>0</v>
      </c>
      <c r="F54" s="21"/>
      <c r="G54" s="30"/>
      <c r="H54" s="31" t="s">
        <v>12</v>
      </c>
      <c r="I54" s="30"/>
      <c r="J54" s="21"/>
      <c r="K54" s="30"/>
      <c r="L54" s="21"/>
      <c r="M54" s="39"/>
      <c r="P54" s="35"/>
      <c r="Q54" s="35"/>
    </row>
    <row r="55" spans="2:17">
      <c r="B55" s="36">
        <v>45</v>
      </c>
      <c r="C55" s="57" t="s">
        <v>193</v>
      </c>
      <c r="D55" s="31" t="s">
        <v>194</v>
      </c>
      <c r="E55" s="74">
        <f t="shared" si="4"/>
        <v>0</v>
      </c>
      <c r="F55" s="21"/>
      <c r="G55" s="30"/>
      <c r="H55" s="31" t="s">
        <v>12</v>
      </c>
      <c r="I55" s="30"/>
      <c r="J55" s="31"/>
      <c r="K55" s="30"/>
      <c r="L55" s="21"/>
      <c r="M55" s="39"/>
      <c r="P55" s="35"/>
      <c r="Q55" s="35"/>
    </row>
    <row r="56" spans="2:17">
      <c r="B56" s="36">
        <v>46</v>
      </c>
      <c r="C56" s="57" t="s">
        <v>207</v>
      </c>
      <c r="D56" s="31" t="s">
        <v>208</v>
      </c>
      <c r="E56" s="74">
        <f t="shared" si="4"/>
        <v>0</v>
      </c>
      <c r="F56" s="21"/>
      <c r="G56" s="30"/>
      <c r="H56" s="31" t="s">
        <v>12</v>
      </c>
      <c r="I56" s="30"/>
      <c r="J56" s="21"/>
      <c r="K56" s="30"/>
      <c r="L56" s="21"/>
      <c r="M56" s="39"/>
      <c r="P56" s="35"/>
      <c r="Q56" s="35"/>
    </row>
    <row r="57" spans="2:17">
      <c r="B57" s="36">
        <v>47</v>
      </c>
      <c r="C57" s="57" t="s">
        <v>133</v>
      </c>
      <c r="D57" s="31" t="s">
        <v>171</v>
      </c>
      <c r="E57" s="74">
        <f t="shared" si="4"/>
        <v>0</v>
      </c>
      <c r="F57" s="21"/>
      <c r="G57" s="30"/>
      <c r="H57" s="31" t="s">
        <v>12</v>
      </c>
      <c r="I57" s="30"/>
      <c r="J57" s="21"/>
      <c r="K57" s="30"/>
      <c r="L57" s="38"/>
      <c r="M57" s="75"/>
      <c r="P57" s="35"/>
      <c r="Q57" s="35"/>
    </row>
    <row r="58" spans="2:17">
      <c r="B58" s="36">
        <v>48</v>
      </c>
      <c r="C58" s="57" t="s">
        <v>138</v>
      </c>
      <c r="D58" s="31" t="s">
        <v>180</v>
      </c>
      <c r="E58" s="74">
        <f t="shared" si="4"/>
        <v>0</v>
      </c>
      <c r="F58" s="21"/>
      <c r="G58" s="30"/>
      <c r="H58" s="31" t="s">
        <v>12</v>
      </c>
      <c r="I58" s="30"/>
      <c r="J58" s="31"/>
      <c r="K58" s="30"/>
      <c r="L58" s="31"/>
      <c r="M58" s="33"/>
      <c r="O58" s="35"/>
      <c r="P58" s="35"/>
    </row>
    <row r="59" spans="2:17">
      <c r="B59" s="36">
        <v>49</v>
      </c>
      <c r="C59" s="57" t="s">
        <v>216</v>
      </c>
      <c r="D59" s="60">
        <v>39522</v>
      </c>
      <c r="E59" s="74">
        <f t="shared" si="4"/>
        <v>0</v>
      </c>
      <c r="F59" s="21"/>
      <c r="G59" s="30"/>
      <c r="H59" s="31" t="s">
        <v>12</v>
      </c>
      <c r="I59" s="30"/>
      <c r="J59" s="31"/>
      <c r="K59" s="30"/>
      <c r="L59" s="31"/>
      <c r="M59" s="33"/>
      <c r="P59" s="35"/>
      <c r="Q59" s="35"/>
    </row>
    <row r="60" spans="2:17" customFormat="1">
      <c r="B60" s="36">
        <v>50</v>
      </c>
      <c r="C60" s="57" t="s">
        <v>135</v>
      </c>
      <c r="D60" s="31" t="s">
        <v>160</v>
      </c>
      <c r="E60" s="74">
        <f t="shared" si="4"/>
        <v>0</v>
      </c>
      <c r="F60" s="21"/>
      <c r="G60" s="30"/>
      <c r="H60" s="31"/>
      <c r="I60" s="30"/>
      <c r="J60" s="21"/>
      <c r="K60" s="30"/>
      <c r="L60" s="21"/>
      <c r="M60" s="30"/>
      <c r="N60" s="51"/>
      <c r="O60" s="18"/>
      <c r="P60" s="51"/>
      <c r="Q60" s="18"/>
    </row>
    <row r="61" spans="2:17">
      <c r="B61" s="36">
        <v>51</v>
      </c>
      <c r="C61" s="57" t="s">
        <v>140</v>
      </c>
      <c r="D61" s="31" t="s">
        <v>174</v>
      </c>
      <c r="E61" s="21">
        <f t="shared" si="4"/>
        <v>0</v>
      </c>
      <c r="F61" s="21"/>
      <c r="G61" s="30"/>
      <c r="H61" s="31"/>
      <c r="I61" s="30"/>
      <c r="J61" s="31"/>
      <c r="K61" s="30"/>
      <c r="L61" s="31"/>
      <c r="M61" s="30"/>
      <c r="O61" s="35"/>
      <c r="P61" s="35"/>
    </row>
    <row r="62" spans="2:17">
      <c r="B62" s="36">
        <v>52</v>
      </c>
      <c r="C62" s="57" t="s">
        <v>217</v>
      </c>
      <c r="D62" s="52" t="s">
        <v>218</v>
      </c>
      <c r="E62" s="21">
        <f t="shared" si="4"/>
        <v>0</v>
      </c>
      <c r="F62" s="21"/>
      <c r="G62" s="30"/>
      <c r="H62" s="31"/>
      <c r="I62" s="30"/>
      <c r="J62" s="31"/>
      <c r="K62" s="30"/>
      <c r="L62" s="31"/>
      <c r="M62" s="30"/>
      <c r="O62" s="35"/>
      <c r="P62" s="35"/>
    </row>
    <row r="63" spans="2:17">
      <c r="B63" s="36">
        <v>53</v>
      </c>
      <c r="C63" s="57" t="s">
        <v>129</v>
      </c>
      <c r="D63" s="31" t="s">
        <v>169</v>
      </c>
      <c r="E63" s="74">
        <f t="shared" si="4"/>
        <v>0</v>
      </c>
      <c r="F63" s="69"/>
      <c r="G63" s="30"/>
      <c r="H63" s="21"/>
      <c r="I63" s="30"/>
      <c r="J63" s="21"/>
      <c r="K63" s="30"/>
      <c r="L63" s="21"/>
      <c r="M63" s="30"/>
      <c r="N63" s="15"/>
      <c r="O63" s="35"/>
      <c r="P63" s="35"/>
    </row>
    <row r="64" spans="2:17">
      <c r="B64" s="36">
        <v>54</v>
      </c>
      <c r="C64" s="57" t="s">
        <v>200</v>
      </c>
      <c r="D64" s="22" t="s">
        <v>170</v>
      </c>
      <c r="E64" s="74">
        <f t="shared" si="4"/>
        <v>0</v>
      </c>
      <c r="F64" s="21"/>
      <c r="G64" s="30"/>
      <c r="H64" s="21"/>
      <c r="I64" s="30"/>
      <c r="J64" s="21"/>
      <c r="K64" s="30"/>
      <c r="L64" s="31"/>
      <c r="M64" s="46"/>
      <c r="N64" s="15"/>
      <c r="O64" s="35"/>
      <c r="P64" s="35"/>
    </row>
    <row r="65" spans="2:17">
      <c r="B65" s="36">
        <v>55</v>
      </c>
      <c r="C65" s="57" t="s">
        <v>219</v>
      </c>
      <c r="D65" s="31" t="s">
        <v>220</v>
      </c>
      <c r="E65" s="74">
        <f t="shared" ref="E65:E72" si="5">SUM(G65,I65,K65,M65)</f>
        <v>0</v>
      </c>
      <c r="F65" s="21"/>
      <c r="G65" s="30"/>
      <c r="H65" s="31" t="s">
        <v>12</v>
      </c>
      <c r="I65" s="30"/>
      <c r="J65" s="21"/>
      <c r="K65" s="30"/>
      <c r="L65" s="31"/>
      <c r="M65" s="30"/>
      <c r="P65" s="35"/>
      <c r="Q65" s="35"/>
    </row>
    <row r="66" spans="2:17">
      <c r="B66" s="36">
        <v>56</v>
      </c>
      <c r="C66" s="57" t="s">
        <v>130</v>
      </c>
      <c r="D66" s="31" t="s">
        <v>170</v>
      </c>
      <c r="E66" s="74">
        <f t="shared" si="5"/>
        <v>0</v>
      </c>
      <c r="F66" s="21"/>
      <c r="G66" s="30"/>
      <c r="H66" s="31" t="s">
        <v>12</v>
      </c>
      <c r="I66" s="30"/>
      <c r="J66" s="21"/>
      <c r="K66" s="30"/>
      <c r="L66" s="31"/>
      <c r="M66" s="30"/>
      <c r="P66" s="35"/>
      <c r="Q66" s="35"/>
    </row>
    <row r="67" spans="2:17">
      <c r="B67" s="36">
        <v>57</v>
      </c>
      <c r="C67" s="57" t="s">
        <v>191</v>
      </c>
      <c r="D67" s="31" t="s">
        <v>192</v>
      </c>
      <c r="E67" s="74">
        <f t="shared" si="5"/>
        <v>0</v>
      </c>
      <c r="F67" s="21"/>
      <c r="G67" s="30"/>
      <c r="H67" s="31" t="s">
        <v>12</v>
      </c>
      <c r="I67" s="30"/>
      <c r="J67" s="21"/>
      <c r="K67" s="30"/>
      <c r="L67" s="31"/>
      <c r="M67" s="30"/>
      <c r="P67" s="35"/>
      <c r="Q67" s="35"/>
    </row>
    <row r="68" spans="2:17">
      <c r="B68" s="36">
        <v>58</v>
      </c>
      <c r="C68" s="57" t="s">
        <v>211</v>
      </c>
      <c r="D68" s="31" t="s">
        <v>192</v>
      </c>
      <c r="E68" s="74">
        <f t="shared" si="5"/>
        <v>0</v>
      </c>
      <c r="F68" s="21"/>
      <c r="G68" s="30"/>
      <c r="H68" s="31" t="s">
        <v>12</v>
      </c>
      <c r="I68" s="30"/>
      <c r="J68" s="21"/>
      <c r="K68" s="30"/>
      <c r="L68" s="31"/>
      <c r="M68" s="30"/>
      <c r="P68" s="35"/>
      <c r="Q68" s="35"/>
    </row>
    <row r="69" spans="2:17">
      <c r="B69" s="36">
        <v>59</v>
      </c>
      <c r="C69" s="57" t="s">
        <v>172</v>
      </c>
      <c r="D69" s="31" t="s">
        <v>173</v>
      </c>
      <c r="E69" s="74">
        <f t="shared" si="5"/>
        <v>0</v>
      </c>
      <c r="F69" s="21"/>
      <c r="G69" s="30"/>
      <c r="H69" s="31" t="s">
        <v>12</v>
      </c>
      <c r="I69" s="30"/>
      <c r="J69" s="21"/>
      <c r="K69" s="30"/>
      <c r="L69" s="31"/>
      <c r="M69" s="30"/>
      <c r="P69" s="35"/>
      <c r="Q69" s="35"/>
    </row>
    <row r="70" spans="2:17">
      <c r="B70" s="36">
        <v>60</v>
      </c>
      <c r="C70" s="57" t="s">
        <v>203</v>
      </c>
      <c r="D70" s="42" t="s">
        <v>204</v>
      </c>
      <c r="E70" s="74">
        <f t="shared" si="5"/>
        <v>0</v>
      </c>
      <c r="F70" s="21"/>
      <c r="G70" s="30"/>
      <c r="H70" s="31" t="s">
        <v>12</v>
      </c>
      <c r="I70" s="30"/>
      <c r="J70" s="21"/>
      <c r="K70" s="30"/>
      <c r="L70" s="31"/>
      <c r="M70" s="30"/>
      <c r="P70" s="35"/>
      <c r="Q70" s="35"/>
    </row>
    <row r="71" spans="2:17">
      <c r="B71" s="36">
        <v>61</v>
      </c>
      <c r="C71" s="41" t="s">
        <v>141</v>
      </c>
      <c r="D71" s="22" t="s">
        <v>181</v>
      </c>
      <c r="E71" s="74">
        <f t="shared" si="5"/>
        <v>0</v>
      </c>
      <c r="F71" s="21"/>
      <c r="G71" s="30"/>
      <c r="H71" s="31" t="s">
        <v>12</v>
      </c>
      <c r="I71" s="30"/>
      <c r="J71" s="21"/>
      <c r="K71" s="30"/>
      <c r="L71" s="31"/>
      <c r="M71" s="30"/>
      <c r="P71" s="35"/>
      <c r="Q71" s="35"/>
    </row>
    <row r="72" spans="2:17">
      <c r="B72" s="36">
        <v>62</v>
      </c>
      <c r="C72" s="57" t="s">
        <v>214</v>
      </c>
      <c r="D72" s="22" t="s">
        <v>215</v>
      </c>
      <c r="E72" s="74">
        <f t="shared" si="5"/>
        <v>0</v>
      </c>
      <c r="F72" s="31"/>
      <c r="G72" s="30"/>
      <c r="H72" s="31" t="s">
        <v>12</v>
      </c>
      <c r="I72" s="30"/>
      <c r="J72" s="21"/>
      <c r="K72" s="30"/>
      <c r="L72" s="31"/>
      <c r="M72" s="30"/>
      <c r="P72" s="35"/>
      <c r="Q72" s="35"/>
    </row>
    <row r="73" spans="2:17">
      <c r="B73" s="37"/>
      <c r="C73" s="78"/>
      <c r="D73" s="86"/>
      <c r="E73" s="15"/>
      <c r="F73" s="32"/>
      <c r="G73" s="32"/>
      <c r="H73" s="32"/>
      <c r="I73" s="32"/>
      <c r="J73" s="32"/>
      <c r="K73" s="32"/>
      <c r="L73" s="32"/>
      <c r="M73" s="32"/>
      <c r="P73" s="35"/>
      <c r="Q73" s="35"/>
    </row>
    <row r="75" spans="2:17">
      <c r="B75" s="24" t="s">
        <v>41</v>
      </c>
      <c r="M75" s="15"/>
      <c r="O75" s="35"/>
      <c r="P75" s="35"/>
    </row>
    <row r="76" spans="2:17">
      <c r="B76" s="25"/>
      <c r="C76" s="14" t="s">
        <v>354</v>
      </c>
      <c r="M76" s="15"/>
      <c r="O76" s="35"/>
      <c r="P76" s="35"/>
    </row>
    <row r="77" spans="2:17">
      <c r="B77" s="26" t="s">
        <v>43</v>
      </c>
      <c r="C77" s="14" t="s">
        <v>117</v>
      </c>
      <c r="M77" s="15"/>
      <c r="O77" s="35"/>
      <c r="P77" s="35"/>
    </row>
    <row r="78" spans="2:17">
      <c r="B78" s="27" t="s">
        <v>43</v>
      </c>
      <c r="C78" s="14" t="s">
        <v>45</v>
      </c>
      <c r="M78" s="15"/>
      <c r="O78" s="35"/>
      <c r="P78" s="35"/>
    </row>
    <row r="79" spans="2:17">
      <c r="B79" s="28" t="s">
        <v>43</v>
      </c>
      <c r="C79" s="14" t="s">
        <v>46</v>
      </c>
      <c r="M79" s="15"/>
      <c r="O79" s="35"/>
      <c r="P79" s="35"/>
    </row>
    <row r="80" spans="2:17">
      <c r="M80" s="15"/>
      <c r="O80" s="35"/>
      <c r="P80" s="35"/>
    </row>
    <row r="81" spans="13:16">
      <c r="M81" s="15"/>
      <c r="O81" s="35"/>
      <c r="P81" s="35"/>
    </row>
    <row r="82" spans="13:16">
      <c r="M82" s="15"/>
      <c r="O82" s="35"/>
      <c r="P82" s="35"/>
    </row>
    <row r="83" spans="13:16">
      <c r="M83" s="15"/>
      <c r="O83" s="35"/>
      <c r="P83" s="35"/>
    </row>
    <row r="84" spans="13:16">
      <c r="M84" s="15"/>
      <c r="O84" s="35"/>
      <c r="P84" s="35"/>
    </row>
    <row r="85" spans="13:16">
      <c r="M85" s="15"/>
      <c r="O85" s="35"/>
      <c r="P85" s="35"/>
    </row>
    <row r="86" spans="13:16">
      <c r="M86" s="15"/>
      <c r="O86" s="35"/>
      <c r="P86" s="35"/>
    </row>
    <row r="87" spans="13:16">
      <c r="M87" s="15"/>
      <c r="O87" s="35"/>
      <c r="P87" s="35"/>
    </row>
    <row r="88" spans="13:16">
      <c r="M88" s="15"/>
      <c r="O88" s="35"/>
      <c r="P88" s="35"/>
    </row>
    <row r="89" spans="13:16">
      <c r="M89" s="15"/>
      <c r="O89" s="35"/>
      <c r="P89" s="35"/>
    </row>
    <row r="90" spans="13:16">
      <c r="M90" s="15"/>
      <c r="O90" s="35"/>
      <c r="P90" s="35"/>
    </row>
    <row r="91" spans="13:16">
      <c r="M91" s="15"/>
      <c r="O91" s="35"/>
      <c r="P91" s="35"/>
    </row>
    <row r="92" spans="13:16">
      <c r="M92" s="15"/>
      <c r="O92" s="35"/>
      <c r="P92" s="35"/>
    </row>
    <row r="93" spans="13:16">
      <c r="M93" s="15"/>
      <c r="O93" s="35"/>
      <c r="P93" s="35"/>
    </row>
    <row r="94" spans="13:16">
      <c r="M94" s="15"/>
      <c r="O94" s="35"/>
      <c r="P94" s="35"/>
    </row>
    <row r="95" spans="13:16">
      <c r="M95" s="15"/>
      <c r="O95" s="35"/>
      <c r="P95" s="35"/>
    </row>
    <row r="96" spans="13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</row>
    <row r="137" spans="13:16">
      <c r="M137" s="15"/>
    </row>
  </sheetData>
  <sortState xmlns:xlrd2="http://schemas.microsoft.com/office/spreadsheetml/2017/richdata2" ref="C12:K35">
    <sortCondition descending="1" ref="E11:E35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110"/>
  <sheetViews>
    <sheetView workbookViewId="0">
      <pane xSplit="3" topLeftCell="D1" activePane="topRight" state="frozen"/>
      <selection pane="topRight" activeCell="H19" sqref="H1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0" width="8.88671875" style="15"/>
    <col min="11" max="11" width="7.44140625" style="15" customWidth="1"/>
    <col min="12" max="12" width="8.109375" style="15" customWidth="1"/>
    <col min="13" max="13" width="7.21875" style="14" customWidth="1"/>
    <col min="14" max="16384" width="8.88671875" style="14"/>
  </cols>
  <sheetData>
    <row r="3" spans="2:13">
      <c r="B3" s="16" t="s">
        <v>838</v>
      </c>
      <c r="G3" s="108"/>
      <c r="H3" s="108"/>
      <c r="L3" s="14"/>
    </row>
    <row r="4" spans="2:13">
      <c r="B4" s="17" t="s">
        <v>844</v>
      </c>
      <c r="C4" s="16"/>
      <c r="L4" s="14"/>
    </row>
    <row r="5" spans="2:13">
      <c r="L5" s="14"/>
    </row>
    <row r="6" spans="2:13">
      <c r="C6" s="117"/>
      <c r="D6" s="117"/>
      <c r="E6" s="18"/>
      <c r="L6" s="14"/>
    </row>
    <row r="7" spans="2:13">
      <c r="B7" s="16" t="s">
        <v>355</v>
      </c>
      <c r="L7" s="14"/>
    </row>
    <row r="8" spans="2:13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2:13" ht="15" customHeight="1">
      <c r="B9" s="100" t="s">
        <v>1</v>
      </c>
      <c r="C9" s="114" t="s">
        <v>2</v>
      </c>
      <c r="D9" s="114" t="s">
        <v>3</v>
      </c>
      <c r="E9" s="120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</row>
    <row r="10" spans="2:13">
      <c r="B10" s="101"/>
      <c r="C10" s="114"/>
      <c r="D10" s="114"/>
      <c r="E10" s="121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3">
      <c r="B11" s="76">
        <v>1</v>
      </c>
      <c r="C11" s="57" t="s">
        <v>315</v>
      </c>
      <c r="D11" s="31" t="s">
        <v>316</v>
      </c>
      <c r="E11" s="21">
        <f t="shared" ref="E11:E27" si="0">SUM(G11,I11,K11,M11)</f>
        <v>365.25</v>
      </c>
      <c r="F11" s="21">
        <v>2</v>
      </c>
      <c r="G11" s="30">
        <f>IFERROR(VLOOKUP(F11,points,3,FALSE),"")</f>
        <v>180</v>
      </c>
      <c r="H11" s="21">
        <v>4</v>
      </c>
      <c r="I11" s="30">
        <f>IFERROR(VLOOKUP(H11,points,2,FALSE),"")</f>
        <v>50.25</v>
      </c>
      <c r="J11" s="21">
        <v>1</v>
      </c>
      <c r="K11" s="30">
        <f>IFERROR(VLOOKUP(J11,points,2,FALSE),"")</f>
        <v>135</v>
      </c>
      <c r="L11" s="31"/>
      <c r="M11" s="30"/>
    </row>
    <row r="12" spans="2:13">
      <c r="B12" s="76">
        <v>2</v>
      </c>
      <c r="C12" s="57" t="s">
        <v>317</v>
      </c>
      <c r="D12" s="31" t="s">
        <v>318</v>
      </c>
      <c r="E12" s="21">
        <f t="shared" si="0"/>
        <v>42.75</v>
      </c>
      <c r="F12" s="21"/>
      <c r="G12" s="30"/>
      <c r="H12" s="21">
        <v>15</v>
      </c>
      <c r="I12" s="30">
        <f>IFERROR(VLOOKUP(H12,points,2,FALSE),"")</f>
        <v>15.75</v>
      </c>
      <c r="J12" s="21">
        <v>8</v>
      </c>
      <c r="K12" s="30">
        <f>IFERROR(VLOOKUP(J12,points,2,FALSE),"")</f>
        <v>27</v>
      </c>
      <c r="L12" s="31"/>
      <c r="M12" s="30"/>
    </row>
    <row r="13" spans="2:13">
      <c r="B13" s="76">
        <v>3</v>
      </c>
      <c r="C13" s="57" t="s">
        <v>309</v>
      </c>
      <c r="D13" s="31" t="s">
        <v>330</v>
      </c>
      <c r="E13" s="21">
        <f t="shared" si="0"/>
        <v>41.1</v>
      </c>
      <c r="F13" s="21">
        <v>13</v>
      </c>
      <c r="G13" s="30">
        <f>IFERROR(VLOOKUP(F13,points,3,FALSE),"")</f>
        <v>34.5</v>
      </c>
      <c r="H13" s="21">
        <v>30</v>
      </c>
      <c r="I13" s="30">
        <f>IFERROR(VLOOKUP(H13,points,2,FALSE),"")</f>
        <v>6.6</v>
      </c>
      <c r="J13" s="21"/>
      <c r="K13" s="30"/>
      <c r="L13" s="21"/>
      <c r="M13" s="30"/>
    </row>
    <row r="14" spans="2:13">
      <c r="B14" s="76">
        <v>4</v>
      </c>
      <c r="C14" s="57" t="s">
        <v>240</v>
      </c>
      <c r="D14" s="31" t="s">
        <v>241</v>
      </c>
      <c r="E14" s="21">
        <f t="shared" si="0"/>
        <v>38.75</v>
      </c>
      <c r="F14" s="21">
        <v>15</v>
      </c>
      <c r="G14" s="30">
        <f>IFERROR(VLOOKUP(F14,points,3,FALSE),"")</f>
        <v>31.5</v>
      </c>
      <c r="H14" s="21">
        <v>27</v>
      </c>
      <c r="I14" s="30">
        <f>IFERROR(VLOOKUP(H14,points,2,FALSE),"")</f>
        <v>7.25</v>
      </c>
      <c r="J14" s="21"/>
      <c r="K14" s="30"/>
      <c r="L14" s="21"/>
      <c r="M14" s="30"/>
    </row>
    <row r="15" spans="2:13">
      <c r="B15" s="76">
        <v>5</v>
      </c>
      <c r="C15" s="57" t="s">
        <v>661</v>
      </c>
      <c r="D15" s="65" t="s">
        <v>662</v>
      </c>
      <c r="E15" s="21">
        <f t="shared" si="0"/>
        <v>11.25</v>
      </c>
      <c r="F15" s="21"/>
      <c r="G15" s="30"/>
      <c r="H15" s="21"/>
      <c r="I15" s="30"/>
      <c r="J15" s="21">
        <v>17</v>
      </c>
      <c r="K15" s="30">
        <f>IFERROR(VLOOKUP(J15,points,2,FALSE),"")</f>
        <v>11.25</v>
      </c>
      <c r="L15" s="31"/>
      <c r="M15" s="30"/>
    </row>
    <row r="16" spans="2:13">
      <c r="B16" s="76">
        <v>6</v>
      </c>
      <c r="C16" s="57" t="s">
        <v>312</v>
      </c>
      <c r="D16" s="31" t="s">
        <v>319</v>
      </c>
      <c r="E16" s="21">
        <f t="shared" si="0"/>
        <v>10.5</v>
      </c>
      <c r="F16" s="21"/>
      <c r="G16" s="30"/>
      <c r="H16" s="21">
        <v>18</v>
      </c>
      <c r="I16" s="30">
        <f>IFERROR(VLOOKUP(H16,points,2,FALSE),"")</f>
        <v>10.5</v>
      </c>
      <c r="J16" s="21"/>
      <c r="K16" s="30"/>
      <c r="L16" s="31"/>
      <c r="M16" s="30"/>
    </row>
    <row r="17" spans="1:13">
      <c r="B17" s="76">
        <v>7</v>
      </c>
      <c r="C17" s="57" t="s">
        <v>238</v>
      </c>
      <c r="D17" s="31" t="s">
        <v>239</v>
      </c>
      <c r="E17" s="21">
        <f t="shared" si="0"/>
        <v>0</v>
      </c>
      <c r="F17" s="21"/>
      <c r="G17" s="30"/>
      <c r="H17" s="21"/>
      <c r="I17" s="30"/>
      <c r="J17" s="21"/>
      <c r="K17" s="30"/>
      <c r="L17" s="21"/>
      <c r="M17" s="30"/>
    </row>
    <row r="18" spans="1:13">
      <c r="B18" s="76">
        <v>8</v>
      </c>
      <c r="C18" s="57" t="s">
        <v>236</v>
      </c>
      <c r="D18" s="31" t="s">
        <v>237</v>
      </c>
      <c r="E18" s="21">
        <f t="shared" si="0"/>
        <v>0</v>
      </c>
      <c r="F18" s="21"/>
      <c r="G18" s="30"/>
      <c r="H18" s="21"/>
      <c r="I18" s="30"/>
      <c r="J18" s="21"/>
      <c r="K18" s="30"/>
      <c r="L18" s="21"/>
      <c r="M18" s="30"/>
    </row>
    <row r="19" spans="1:13">
      <c r="B19" s="76">
        <v>9</v>
      </c>
      <c r="C19" s="84" t="s">
        <v>542</v>
      </c>
      <c r="D19" s="62" t="s">
        <v>543</v>
      </c>
      <c r="E19" s="21">
        <f t="shared" si="0"/>
        <v>0</v>
      </c>
      <c r="F19" s="21"/>
      <c r="G19" s="30"/>
      <c r="H19" s="21"/>
      <c r="I19" s="30"/>
      <c r="J19" s="21"/>
      <c r="K19" s="30"/>
      <c r="L19" s="31"/>
      <c r="M19" s="30"/>
    </row>
    <row r="20" spans="1:13">
      <c r="B20" s="76">
        <v>10</v>
      </c>
      <c r="C20" s="57" t="s">
        <v>244</v>
      </c>
      <c r="D20" s="31" t="s">
        <v>245</v>
      </c>
      <c r="E20" s="21">
        <f t="shared" si="0"/>
        <v>0</v>
      </c>
      <c r="F20" s="21"/>
      <c r="G20" s="30"/>
      <c r="H20" s="21"/>
      <c r="I20" s="30"/>
      <c r="J20" s="21"/>
      <c r="K20" s="30"/>
      <c r="L20" s="31"/>
      <c r="M20" s="30"/>
    </row>
    <row r="21" spans="1:13">
      <c r="B21" s="76">
        <v>11</v>
      </c>
      <c r="C21" s="57" t="s">
        <v>333</v>
      </c>
      <c r="D21" s="31" t="s">
        <v>334</v>
      </c>
      <c r="E21" s="21">
        <f t="shared" si="0"/>
        <v>0</v>
      </c>
      <c r="F21" s="31"/>
      <c r="G21" s="30"/>
      <c r="H21" s="21"/>
      <c r="I21" s="30"/>
      <c r="J21" s="21"/>
      <c r="K21" s="30"/>
      <c r="L21" s="21"/>
      <c r="M21" s="30"/>
    </row>
    <row r="22" spans="1:13">
      <c r="B22" s="76">
        <v>12</v>
      </c>
      <c r="C22" s="57" t="s">
        <v>320</v>
      </c>
      <c r="D22" s="31" t="s">
        <v>321</v>
      </c>
      <c r="E22" s="21">
        <f t="shared" si="0"/>
        <v>0</v>
      </c>
      <c r="F22" s="31"/>
      <c r="G22" s="30"/>
      <c r="H22" s="21"/>
      <c r="I22" s="30"/>
      <c r="J22" s="21"/>
      <c r="K22" s="30"/>
      <c r="L22" s="21"/>
      <c r="M22" s="30"/>
    </row>
    <row r="23" spans="1:13">
      <c r="B23" s="76">
        <v>13</v>
      </c>
      <c r="C23" s="57" t="s">
        <v>251</v>
      </c>
      <c r="D23" s="31" t="s">
        <v>252</v>
      </c>
      <c r="E23" s="21">
        <f t="shared" si="0"/>
        <v>0</v>
      </c>
      <c r="F23" s="69"/>
      <c r="G23" s="30"/>
      <c r="H23" s="21"/>
      <c r="I23" s="30"/>
      <c r="J23" s="21"/>
      <c r="K23" s="30"/>
      <c r="L23" s="21"/>
      <c r="M23" s="30"/>
    </row>
    <row r="24" spans="1:13">
      <c r="B24" s="76">
        <v>14</v>
      </c>
      <c r="C24" s="57" t="s">
        <v>246</v>
      </c>
      <c r="D24" s="31" t="s">
        <v>247</v>
      </c>
      <c r="E24" s="21">
        <f t="shared" si="0"/>
        <v>0</v>
      </c>
      <c r="F24" s="21"/>
      <c r="G24" s="30"/>
      <c r="H24" s="21"/>
      <c r="I24" s="30"/>
      <c r="J24" s="21"/>
      <c r="K24" s="30"/>
      <c r="L24" s="21"/>
      <c r="M24" s="30"/>
    </row>
    <row r="25" spans="1:13" customFormat="1">
      <c r="A25" s="14"/>
      <c r="B25" s="76">
        <v>15</v>
      </c>
      <c r="C25" s="57" t="s">
        <v>289</v>
      </c>
      <c r="D25" s="52">
        <v>38892</v>
      </c>
      <c r="E25" s="21">
        <f t="shared" si="0"/>
        <v>0</v>
      </c>
      <c r="F25" s="21"/>
      <c r="G25" s="30"/>
      <c r="H25" s="21"/>
      <c r="I25" s="30"/>
      <c r="J25" s="21"/>
      <c r="K25" s="30"/>
      <c r="L25" s="21"/>
      <c r="M25" s="30"/>
    </row>
    <row r="26" spans="1:13">
      <c r="B26" s="76">
        <v>16</v>
      </c>
      <c r="C26" s="57" t="s">
        <v>281</v>
      </c>
      <c r="D26" s="31" t="s">
        <v>282</v>
      </c>
      <c r="E26" s="21">
        <f t="shared" si="0"/>
        <v>0</v>
      </c>
      <c r="F26" s="21"/>
      <c r="G26" s="30"/>
      <c r="H26" s="21"/>
      <c r="I26" s="30"/>
      <c r="J26" s="21"/>
      <c r="K26" s="30"/>
      <c r="L26" s="21"/>
      <c r="M26" s="30"/>
    </row>
    <row r="27" spans="1:13">
      <c r="B27" s="76">
        <v>17</v>
      </c>
      <c r="C27" s="57" t="s">
        <v>262</v>
      </c>
      <c r="D27" s="31" t="s">
        <v>263</v>
      </c>
      <c r="E27" s="21">
        <f t="shared" si="0"/>
        <v>0</v>
      </c>
      <c r="F27" s="31"/>
      <c r="G27" s="30"/>
      <c r="H27" s="21"/>
      <c r="I27" s="30"/>
      <c r="J27" s="21"/>
      <c r="K27" s="30"/>
      <c r="L27" s="31"/>
      <c r="M27" s="30"/>
    </row>
    <row r="28" spans="1:13">
      <c r="B28" s="76">
        <v>18</v>
      </c>
      <c r="C28" s="57" t="s">
        <v>325</v>
      </c>
      <c r="D28" s="31" t="s">
        <v>326</v>
      </c>
      <c r="E28" s="21">
        <f t="shared" ref="E28:E46" si="1">SUM(G28,I28,K28,M28)</f>
        <v>0</v>
      </c>
      <c r="F28" s="21"/>
      <c r="G28" s="30"/>
      <c r="H28" s="21"/>
      <c r="I28" s="30"/>
      <c r="J28" s="21"/>
      <c r="K28" s="30"/>
      <c r="L28" s="31"/>
      <c r="M28" s="30"/>
    </row>
    <row r="29" spans="1:13">
      <c r="B29" s="76">
        <v>19</v>
      </c>
      <c r="C29" s="41" t="s">
        <v>275</v>
      </c>
      <c r="D29" s="22" t="s">
        <v>276</v>
      </c>
      <c r="E29" s="21">
        <f t="shared" si="1"/>
        <v>0</v>
      </c>
      <c r="F29" s="21"/>
      <c r="G29" s="30"/>
      <c r="H29" s="21"/>
      <c r="I29" s="30"/>
      <c r="J29" s="21"/>
      <c r="K29" s="30"/>
      <c r="L29" s="31"/>
      <c r="M29" s="46"/>
    </row>
    <row r="30" spans="1:13">
      <c r="B30" s="76">
        <v>20</v>
      </c>
      <c r="C30" s="57" t="s">
        <v>234</v>
      </c>
      <c r="D30" s="31" t="s">
        <v>235</v>
      </c>
      <c r="E30" s="21">
        <f t="shared" si="1"/>
        <v>0</v>
      </c>
      <c r="F30" s="21"/>
      <c r="G30" s="30"/>
      <c r="H30" s="21"/>
      <c r="I30" s="30"/>
      <c r="J30" s="21"/>
      <c r="K30" s="30"/>
      <c r="L30" s="21"/>
      <c r="M30" s="30"/>
    </row>
    <row r="31" spans="1:13">
      <c r="B31" s="76">
        <v>21</v>
      </c>
      <c r="C31" s="82" t="s">
        <v>628</v>
      </c>
      <c r="D31" s="65" t="s">
        <v>282</v>
      </c>
      <c r="E31" s="21">
        <f t="shared" si="1"/>
        <v>0</v>
      </c>
      <c r="F31" s="21"/>
      <c r="G31" s="30"/>
      <c r="H31" s="21"/>
      <c r="I31" s="30"/>
      <c r="J31" s="21"/>
      <c r="K31" s="30"/>
      <c r="L31" s="31"/>
      <c r="M31" s="46"/>
    </row>
    <row r="32" spans="1:13">
      <c r="B32" s="76">
        <v>22</v>
      </c>
      <c r="C32" s="43" t="s">
        <v>285</v>
      </c>
      <c r="D32" s="44" t="s">
        <v>286</v>
      </c>
      <c r="E32" s="21">
        <f t="shared" si="1"/>
        <v>0</v>
      </c>
      <c r="F32" s="21"/>
      <c r="G32" s="30"/>
      <c r="H32" s="21"/>
      <c r="I32" s="30"/>
      <c r="J32" s="21"/>
      <c r="K32" s="30"/>
      <c r="L32" s="31"/>
      <c r="M32" s="46"/>
    </row>
    <row r="33" spans="1:16">
      <c r="B33" s="76">
        <v>23</v>
      </c>
      <c r="C33" s="57" t="s">
        <v>323</v>
      </c>
      <c r="D33" s="31" t="s">
        <v>324</v>
      </c>
      <c r="E33" s="74">
        <f t="shared" ref="E33:E41" si="2">SUM(G33,I33,K33,M33)</f>
        <v>0</v>
      </c>
      <c r="F33" s="21"/>
      <c r="G33" s="30"/>
      <c r="H33" s="21"/>
      <c r="I33" s="30"/>
      <c r="J33" s="21"/>
      <c r="K33" s="30"/>
      <c r="L33" s="31"/>
      <c r="M33" s="46"/>
      <c r="O33" s="35"/>
      <c r="P33" s="35"/>
    </row>
    <row r="34" spans="1:16">
      <c r="B34" s="76">
        <v>24</v>
      </c>
      <c r="C34" s="57" t="s">
        <v>313</v>
      </c>
      <c r="D34" s="31" t="s">
        <v>322</v>
      </c>
      <c r="E34" s="21">
        <f t="shared" si="2"/>
        <v>0</v>
      </c>
      <c r="F34" s="21"/>
      <c r="G34" s="30"/>
      <c r="H34" s="21"/>
      <c r="I34" s="30"/>
      <c r="J34" s="21"/>
      <c r="K34" s="30"/>
      <c r="L34" s="31"/>
      <c r="M34" s="30"/>
    </row>
    <row r="35" spans="1:16">
      <c r="B35" s="76">
        <v>25</v>
      </c>
      <c r="C35" s="57" t="s">
        <v>327</v>
      </c>
      <c r="D35" s="31" t="s">
        <v>328</v>
      </c>
      <c r="E35" s="21">
        <f t="shared" si="2"/>
        <v>0</v>
      </c>
      <c r="F35" s="21"/>
      <c r="G35" s="30"/>
      <c r="H35" s="21"/>
      <c r="I35" s="30"/>
      <c r="J35" s="21"/>
      <c r="K35" s="30"/>
      <c r="L35" s="31"/>
      <c r="M35" s="46"/>
      <c r="O35" s="35"/>
      <c r="P35" s="35"/>
    </row>
    <row r="36" spans="1:16">
      <c r="B36" s="76">
        <v>26</v>
      </c>
      <c r="C36" s="57" t="s">
        <v>348</v>
      </c>
      <c r="D36" s="31" t="s">
        <v>349</v>
      </c>
      <c r="E36" s="74">
        <f t="shared" si="2"/>
        <v>0</v>
      </c>
      <c r="F36" s="21"/>
      <c r="G36" s="30"/>
      <c r="H36" s="21"/>
      <c r="I36" s="30"/>
      <c r="J36" s="21"/>
      <c r="K36" s="30"/>
      <c r="L36" s="31"/>
      <c r="M36" s="46"/>
      <c r="O36" s="35"/>
      <c r="P36" s="35"/>
    </row>
    <row r="37" spans="1:16" customFormat="1">
      <c r="A37" s="14"/>
      <c r="B37" s="76">
        <v>27</v>
      </c>
      <c r="C37" s="57" t="s">
        <v>335</v>
      </c>
      <c r="D37" s="31" t="s">
        <v>336</v>
      </c>
      <c r="E37" s="74">
        <f t="shared" si="2"/>
        <v>0</v>
      </c>
      <c r="F37" s="21"/>
      <c r="G37" s="30"/>
      <c r="H37" s="21"/>
      <c r="I37" s="30"/>
      <c r="J37" s="31"/>
      <c r="K37" s="46"/>
      <c r="L37" s="31"/>
      <c r="M37" s="46"/>
      <c r="O37" s="35"/>
      <c r="P37" s="35"/>
    </row>
    <row r="38" spans="1:16">
      <c r="B38" s="76">
        <v>28</v>
      </c>
      <c r="C38" s="57" t="s">
        <v>346</v>
      </c>
      <c r="D38" s="31" t="s">
        <v>347</v>
      </c>
      <c r="E38" s="21">
        <f t="shared" si="2"/>
        <v>0</v>
      </c>
      <c r="F38" s="21"/>
      <c r="G38" s="30"/>
      <c r="H38" s="21"/>
      <c r="I38" s="30"/>
      <c r="J38" s="21"/>
      <c r="K38" s="30"/>
      <c r="L38" s="31"/>
      <c r="M38" s="46"/>
      <c r="O38" s="35"/>
      <c r="P38" s="35"/>
    </row>
    <row r="39" spans="1:16">
      <c r="B39" s="76">
        <v>29</v>
      </c>
      <c r="C39" s="57" t="s">
        <v>540</v>
      </c>
      <c r="D39" s="59" t="s">
        <v>541</v>
      </c>
      <c r="E39" s="74">
        <f t="shared" si="2"/>
        <v>0</v>
      </c>
      <c r="F39" s="21"/>
      <c r="G39" s="30"/>
      <c r="H39" s="21"/>
      <c r="I39" s="30"/>
      <c r="J39" s="21"/>
      <c r="K39" s="30"/>
      <c r="L39" s="31"/>
      <c r="M39" s="30"/>
    </row>
    <row r="40" spans="1:16" customFormat="1">
      <c r="A40" s="14"/>
      <c r="B40" s="76">
        <v>30</v>
      </c>
      <c r="C40" s="57" t="s">
        <v>339</v>
      </c>
      <c r="D40" s="31" t="s">
        <v>340</v>
      </c>
      <c r="E40" s="21">
        <f t="shared" si="2"/>
        <v>0</v>
      </c>
      <c r="F40" s="21"/>
      <c r="G40" s="30"/>
      <c r="H40" s="21" t="s">
        <v>12</v>
      </c>
      <c r="I40" s="46"/>
      <c r="J40" s="21"/>
      <c r="K40" s="30"/>
      <c r="L40" s="31"/>
      <c r="M40" s="46" t="str">
        <f>IFERROR(VLOOKUP(L40,points,2,FALSE),"")</f>
        <v/>
      </c>
      <c r="O40" s="35"/>
      <c r="P40" s="35"/>
    </row>
    <row r="41" spans="1:16">
      <c r="B41" s="76">
        <v>31</v>
      </c>
      <c r="C41" s="57" t="s">
        <v>352</v>
      </c>
      <c r="D41" s="31" t="s">
        <v>353</v>
      </c>
      <c r="E41" s="21">
        <f t="shared" si="2"/>
        <v>0</v>
      </c>
      <c r="F41" s="21"/>
      <c r="G41" s="30"/>
      <c r="H41" s="21" t="s">
        <v>12</v>
      </c>
      <c r="I41" s="30"/>
      <c r="J41" s="21"/>
      <c r="K41" s="30"/>
      <c r="L41" s="31"/>
      <c r="M41" s="46"/>
      <c r="O41" s="35"/>
      <c r="P41" s="35"/>
    </row>
    <row r="42" spans="1:16">
      <c r="B42" s="76">
        <v>32</v>
      </c>
      <c r="C42" s="57" t="s">
        <v>331</v>
      </c>
      <c r="D42" s="31" t="s">
        <v>332</v>
      </c>
      <c r="E42" s="21">
        <f t="shared" si="1"/>
        <v>0</v>
      </c>
      <c r="F42" s="21"/>
      <c r="G42" s="30"/>
      <c r="H42" s="21" t="s">
        <v>12</v>
      </c>
      <c r="I42" s="30"/>
      <c r="J42" s="21"/>
      <c r="K42" s="30"/>
      <c r="L42" s="31"/>
      <c r="M42" s="30"/>
    </row>
    <row r="43" spans="1:16">
      <c r="B43" s="76">
        <v>33</v>
      </c>
      <c r="C43" s="41" t="s">
        <v>344</v>
      </c>
      <c r="D43" s="22" t="s">
        <v>345</v>
      </c>
      <c r="E43" s="21">
        <f>SUM(G43,I43,K43,M43)</f>
        <v>0</v>
      </c>
      <c r="F43" s="21"/>
      <c r="G43" s="30"/>
      <c r="H43" s="21" t="s">
        <v>12</v>
      </c>
      <c r="I43" s="30"/>
      <c r="J43" s="21"/>
      <c r="K43" s="30"/>
      <c r="L43" s="31"/>
      <c r="M43" s="46"/>
      <c r="O43" s="35"/>
      <c r="P43" s="35"/>
    </row>
    <row r="44" spans="1:16">
      <c r="B44" s="76">
        <v>34</v>
      </c>
      <c r="C44" s="57" t="s">
        <v>311</v>
      </c>
      <c r="D44" s="31" t="s">
        <v>329</v>
      </c>
      <c r="E44" s="74">
        <f>SUM(G44,I44,K44,M44)</f>
        <v>0</v>
      </c>
      <c r="F44" s="21"/>
      <c r="G44" s="30"/>
      <c r="H44" s="21" t="s">
        <v>12</v>
      </c>
      <c r="I44" s="30"/>
      <c r="J44" s="21"/>
      <c r="K44" s="30"/>
      <c r="L44" s="31"/>
      <c r="M44" s="30"/>
    </row>
    <row r="45" spans="1:16">
      <c r="B45" s="76">
        <v>35</v>
      </c>
      <c r="C45" s="57" t="s">
        <v>343</v>
      </c>
      <c r="D45" s="52">
        <v>38652</v>
      </c>
      <c r="E45" s="21">
        <f>SUM(G45,I45,K45,M45)</f>
        <v>0</v>
      </c>
      <c r="F45" s="21"/>
      <c r="G45" s="30"/>
      <c r="H45" s="21" t="s">
        <v>12</v>
      </c>
      <c r="I45" s="30"/>
      <c r="J45" s="21"/>
      <c r="K45" s="30"/>
      <c r="L45" s="31"/>
      <c r="M45" s="46" t="str">
        <f t="shared" ref="M45" si="3">IFERROR(VLOOKUP(L45,points,2,FALSE),"")</f>
        <v/>
      </c>
      <c r="O45" s="35"/>
      <c r="P45" s="35"/>
    </row>
    <row r="46" spans="1:16">
      <c r="B46" s="76">
        <v>36</v>
      </c>
      <c r="C46" s="41" t="s">
        <v>337</v>
      </c>
      <c r="D46" s="22" t="s">
        <v>338</v>
      </c>
      <c r="E46" s="74">
        <f t="shared" si="1"/>
        <v>0</v>
      </c>
      <c r="F46" s="21"/>
      <c r="G46" s="30"/>
      <c r="H46" s="21" t="s">
        <v>12</v>
      </c>
      <c r="I46" s="30"/>
      <c r="J46" s="21"/>
      <c r="K46" s="30"/>
      <c r="L46" s="31"/>
      <c r="M46" s="30"/>
      <c r="O46" s="35"/>
      <c r="P46" s="35"/>
    </row>
    <row r="47" spans="1:16" customFormat="1">
      <c r="A47" s="14"/>
      <c r="B47" s="76">
        <v>37</v>
      </c>
      <c r="C47" s="57" t="s">
        <v>341</v>
      </c>
      <c r="D47" s="31" t="s">
        <v>342</v>
      </c>
      <c r="E47" s="74">
        <f>SUM(G47,I47,K47,M47)</f>
        <v>0</v>
      </c>
      <c r="F47" s="21"/>
      <c r="G47" s="30"/>
      <c r="H47" s="21" t="s">
        <v>12</v>
      </c>
      <c r="I47" s="30"/>
      <c r="J47" s="21"/>
      <c r="K47" s="30"/>
      <c r="L47" s="31"/>
      <c r="M47" s="46" t="str">
        <f>IFERROR(VLOOKUP(L47,points,2,FALSE),"")</f>
        <v/>
      </c>
      <c r="O47" s="35"/>
      <c r="P47" s="35"/>
    </row>
    <row r="48" spans="1:16">
      <c r="B48" s="76">
        <v>38</v>
      </c>
      <c r="C48" s="57" t="s">
        <v>350</v>
      </c>
      <c r="D48" s="31" t="s">
        <v>351</v>
      </c>
      <c r="E48" s="74">
        <f t="shared" ref="E48:E61" si="4">SUM(G48,I48,K48,M48)</f>
        <v>0</v>
      </c>
      <c r="F48" s="21"/>
      <c r="G48" s="30"/>
      <c r="H48" s="21" t="s">
        <v>12</v>
      </c>
      <c r="I48" s="30"/>
      <c r="J48" s="21"/>
      <c r="K48" s="30"/>
      <c r="L48" s="31"/>
      <c r="M48" s="46"/>
      <c r="O48" s="35"/>
      <c r="P48" s="35"/>
    </row>
    <row r="49" spans="2:16">
      <c r="B49" s="76">
        <v>39</v>
      </c>
      <c r="C49" s="57" t="s">
        <v>255</v>
      </c>
      <c r="D49" s="31" t="s">
        <v>256</v>
      </c>
      <c r="E49" s="21">
        <f t="shared" ref="E49:E55" si="5">SUM(G49,I49,K49,M49)</f>
        <v>0</v>
      </c>
      <c r="F49" s="21"/>
      <c r="G49" s="30"/>
      <c r="H49" s="21" t="s">
        <v>12</v>
      </c>
      <c r="I49" s="30"/>
      <c r="J49" s="21"/>
      <c r="K49" s="30"/>
      <c r="L49" s="31"/>
      <c r="M49" s="46"/>
      <c r="O49" s="35"/>
      <c r="P49" s="35"/>
    </row>
    <row r="50" spans="2:16">
      <c r="B50" s="76">
        <v>40</v>
      </c>
      <c r="C50" s="57" t="s">
        <v>287</v>
      </c>
      <c r="D50" s="31" t="s">
        <v>288</v>
      </c>
      <c r="E50" s="21">
        <f t="shared" si="5"/>
        <v>0</v>
      </c>
      <c r="F50" s="21"/>
      <c r="G50" s="30"/>
      <c r="H50" s="21" t="s">
        <v>12</v>
      </c>
      <c r="I50" s="30"/>
      <c r="J50" s="21"/>
      <c r="K50" s="30"/>
      <c r="L50" s="31"/>
      <c r="M50" s="46" t="str">
        <f>IFERROR(VLOOKUP(L50,points,2,FALSE),"")</f>
        <v/>
      </c>
      <c r="O50" s="35"/>
      <c r="P50" s="35"/>
    </row>
    <row r="51" spans="2:16">
      <c r="B51" s="76">
        <v>41</v>
      </c>
      <c r="C51" s="57" t="s">
        <v>253</v>
      </c>
      <c r="D51" s="31" t="s">
        <v>254</v>
      </c>
      <c r="E51" s="21">
        <f t="shared" si="5"/>
        <v>0</v>
      </c>
      <c r="F51" s="31"/>
      <c r="G51" s="30"/>
      <c r="H51" s="21" t="s">
        <v>12</v>
      </c>
      <c r="I51" s="30"/>
      <c r="J51" s="21"/>
      <c r="K51" s="30"/>
      <c r="L51" s="31"/>
      <c r="M51" s="46" t="str">
        <f>IFERROR(VLOOKUP(L51,points,2,FALSE),"")</f>
        <v/>
      </c>
      <c r="O51" s="35"/>
      <c r="P51" s="35"/>
    </row>
    <row r="52" spans="2:16">
      <c r="B52" s="76">
        <v>42</v>
      </c>
      <c r="C52" s="57" t="s">
        <v>257</v>
      </c>
      <c r="D52" s="31" t="s">
        <v>258</v>
      </c>
      <c r="E52" s="21">
        <f t="shared" si="5"/>
        <v>0</v>
      </c>
      <c r="F52" s="21"/>
      <c r="G52" s="30"/>
      <c r="H52" s="21" t="s">
        <v>12</v>
      </c>
      <c r="I52" s="30"/>
      <c r="J52" s="21"/>
      <c r="K52" s="30"/>
      <c r="L52" s="31"/>
      <c r="M52" s="46"/>
      <c r="O52" s="35"/>
      <c r="P52" s="35"/>
    </row>
    <row r="53" spans="2:16">
      <c r="B53" s="76">
        <v>43</v>
      </c>
      <c r="C53" s="57" t="s">
        <v>280</v>
      </c>
      <c r="D53" s="52">
        <v>38908</v>
      </c>
      <c r="E53" s="21">
        <f t="shared" si="5"/>
        <v>0</v>
      </c>
      <c r="F53" s="21"/>
      <c r="G53" s="30"/>
      <c r="H53" s="21" t="s">
        <v>12</v>
      </c>
      <c r="I53" s="30"/>
      <c r="J53" s="21"/>
      <c r="K53" s="30"/>
      <c r="L53" s="31"/>
      <c r="M53" s="46"/>
      <c r="O53" s="35"/>
      <c r="P53" s="35"/>
    </row>
    <row r="54" spans="2:16">
      <c r="B54" s="76">
        <v>44</v>
      </c>
      <c r="C54" s="43" t="s">
        <v>290</v>
      </c>
      <c r="D54" s="44" t="s">
        <v>291</v>
      </c>
      <c r="E54" s="21">
        <f t="shared" si="5"/>
        <v>0</v>
      </c>
      <c r="F54" s="69"/>
      <c r="G54" s="30"/>
      <c r="H54" s="21" t="s">
        <v>12</v>
      </c>
      <c r="I54" s="30"/>
      <c r="J54" s="21"/>
      <c r="K54" s="30"/>
      <c r="L54" s="31"/>
      <c r="M54" s="46" t="str">
        <f>IFERROR(VLOOKUP(L54,points,2,FALSE),"")</f>
        <v/>
      </c>
      <c r="O54" s="35"/>
      <c r="P54" s="35"/>
    </row>
    <row r="55" spans="2:16">
      <c r="B55" s="76">
        <v>45</v>
      </c>
      <c r="C55" s="57" t="s">
        <v>270</v>
      </c>
      <c r="D55" s="31" t="s">
        <v>271</v>
      </c>
      <c r="E55" s="21">
        <f t="shared" si="5"/>
        <v>0</v>
      </c>
      <c r="F55" s="21"/>
      <c r="G55" s="30"/>
      <c r="H55" s="21" t="s">
        <v>12</v>
      </c>
      <c r="I55" s="30"/>
      <c r="J55" s="21"/>
      <c r="K55" s="30"/>
      <c r="L55" s="38"/>
      <c r="M55" s="30"/>
      <c r="O55" s="35"/>
      <c r="P55" s="35"/>
    </row>
    <row r="56" spans="2:16">
      <c r="B56" s="76">
        <v>46</v>
      </c>
      <c r="C56" s="57" t="s">
        <v>260</v>
      </c>
      <c r="D56" s="31" t="s">
        <v>261</v>
      </c>
      <c r="E56" s="21">
        <f t="shared" si="4"/>
        <v>0</v>
      </c>
      <c r="F56" s="69"/>
      <c r="G56" s="30"/>
      <c r="H56" s="21" t="s">
        <v>12</v>
      </c>
      <c r="I56" s="30"/>
      <c r="J56" s="21"/>
      <c r="K56" s="30"/>
      <c r="L56" s="31"/>
      <c r="M56" s="46"/>
      <c r="O56" s="35"/>
      <c r="P56" s="35"/>
    </row>
    <row r="57" spans="2:16">
      <c r="B57" s="76">
        <v>47</v>
      </c>
      <c r="C57" s="57" t="s">
        <v>266</v>
      </c>
      <c r="D57" s="31" t="s">
        <v>267</v>
      </c>
      <c r="E57" s="21">
        <f t="shared" si="4"/>
        <v>0</v>
      </c>
      <c r="F57" s="21"/>
      <c r="G57" s="30"/>
      <c r="H57" s="21" t="s">
        <v>12</v>
      </c>
      <c r="I57" s="30"/>
      <c r="J57" s="21"/>
      <c r="K57" s="30"/>
      <c r="L57" s="21"/>
      <c r="M57" s="30"/>
      <c r="O57" s="35"/>
      <c r="P57" s="35"/>
    </row>
    <row r="58" spans="2:16">
      <c r="B58" s="76">
        <v>48</v>
      </c>
      <c r="C58" s="57" t="s">
        <v>249</v>
      </c>
      <c r="D58" s="21" t="s">
        <v>250</v>
      </c>
      <c r="E58" s="21">
        <f t="shared" si="4"/>
        <v>0</v>
      </c>
      <c r="F58" s="21"/>
      <c r="G58" s="30"/>
      <c r="H58" s="21" t="s">
        <v>12</v>
      </c>
      <c r="I58" s="30"/>
      <c r="J58" s="21"/>
      <c r="K58" s="30"/>
      <c r="L58" s="21"/>
      <c r="M58" s="30"/>
      <c r="O58" s="35"/>
      <c r="P58" s="35"/>
    </row>
    <row r="59" spans="2:16">
      <c r="B59" s="76">
        <v>49</v>
      </c>
      <c r="C59" s="57" t="s">
        <v>292</v>
      </c>
      <c r="D59" s="21" t="s">
        <v>293</v>
      </c>
      <c r="E59" s="21">
        <f t="shared" si="4"/>
        <v>0</v>
      </c>
      <c r="F59" s="21"/>
      <c r="G59" s="30"/>
      <c r="H59" s="21" t="s">
        <v>12</v>
      </c>
      <c r="I59" s="30"/>
      <c r="J59" s="21"/>
      <c r="K59" s="30"/>
      <c r="L59" s="21"/>
      <c r="M59" s="30"/>
      <c r="O59" s="35"/>
      <c r="P59" s="35"/>
    </row>
    <row r="60" spans="2:16" customFormat="1">
      <c r="B60" s="76">
        <v>50</v>
      </c>
      <c r="C60" s="57" t="s">
        <v>198</v>
      </c>
      <c r="D60" s="42">
        <v>39079</v>
      </c>
      <c r="E60" s="21">
        <f>SUM(G60,I60,K60,M60)</f>
        <v>0</v>
      </c>
      <c r="F60" s="69"/>
      <c r="G60" s="30"/>
      <c r="H60" s="21" t="s">
        <v>12</v>
      </c>
      <c r="I60" s="30"/>
      <c r="J60" s="21"/>
      <c r="K60" s="30"/>
      <c r="L60" s="31"/>
      <c r="M60" s="46" t="str">
        <f>IFERROR(VLOOKUP(L60,points,2,FALSE),"")</f>
        <v/>
      </c>
    </row>
    <row r="61" spans="2:16">
      <c r="B61" s="76">
        <v>51</v>
      </c>
      <c r="C61" s="57" t="s">
        <v>199</v>
      </c>
      <c r="D61" s="21" t="s">
        <v>269</v>
      </c>
      <c r="E61" s="21">
        <f t="shared" si="4"/>
        <v>0</v>
      </c>
      <c r="F61" s="21"/>
      <c r="G61" s="30"/>
      <c r="H61" s="21" t="s">
        <v>12</v>
      </c>
      <c r="I61" s="30"/>
      <c r="J61" s="21"/>
      <c r="K61" s="30"/>
      <c r="L61" s="21"/>
      <c r="M61" s="39"/>
      <c r="O61" s="35"/>
      <c r="P61" s="35"/>
    </row>
    <row r="63" spans="2:16">
      <c r="B63" s="15"/>
      <c r="D63" s="15"/>
      <c r="E63" s="15"/>
      <c r="H63" s="32"/>
      <c r="I63" s="32"/>
      <c r="J63" s="32"/>
      <c r="K63" s="32"/>
      <c r="L63" s="32"/>
      <c r="M63" s="23"/>
    </row>
    <row r="64" spans="2:16">
      <c r="B64" s="24" t="s">
        <v>41</v>
      </c>
      <c r="M64" s="15"/>
    </row>
    <row r="65" spans="2:13">
      <c r="B65" s="25"/>
      <c r="C65" s="14" t="s">
        <v>356</v>
      </c>
      <c r="M65" s="15"/>
    </row>
    <row r="66" spans="2:13">
      <c r="B66" s="26" t="s">
        <v>43</v>
      </c>
      <c r="C66" s="14" t="s">
        <v>117</v>
      </c>
      <c r="M66" s="15"/>
    </row>
    <row r="67" spans="2:13">
      <c r="B67" s="27" t="s">
        <v>43</v>
      </c>
      <c r="C67" s="14" t="s">
        <v>45</v>
      </c>
      <c r="M67" s="15"/>
    </row>
    <row r="68" spans="2:13">
      <c r="B68" s="28" t="s">
        <v>43</v>
      </c>
      <c r="C68" s="14" t="s">
        <v>46</v>
      </c>
      <c r="M68" s="15"/>
    </row>
    <row r="69" spans="2:13">
      <c r="M69" s="15"/>
    </row>
    <row r="70" spans="2:13">
      <c r="M70" s="15"/>
    </row>
    <row r="71" spans="2:13">
      <c r="M71" s="15"/>
    </row>
    <row r="72" spans="2:13">
      <c r="M72" s="15"/>
    </row>
    <row r="73" spans="2:13">
      <c r="M73" s="15"/>
    </row>
    <row r="74" spans="2:13">
      <c r="M74" s="15"/>
    </row>
    <row r="75" spans="2:13">
      <c r="M75" s="15"/>
    </row>
    <row r="76" spans="2:13">
      <c r="M76" s="15"/>
    </row>
    <row r="77" spans="2:13">
      <c r="M77" s="15"/>
    </row>
    <row r="78" spans="2:13">
      <c r="M78" s="15"/>
    </row>
    <row r="79" spans="2:13">
      <c r="M79" s="15"/>
    </row>
    <row r="80" spans="2:13">
      <c r="M80" s="15"/>
    </row>
    <row r="81" spans="13:13">
      <c r="M81" s="15"/>
    </row>
    <row r="82" spans="13:13">
      <c r="M82" s="15"/>
    </row>
    <row r="83" spans="13:13">
      <c r="M83" s="15"/>
    </row>
    <row r="84" spans="13:13">
      <c r="M84" s="15"/>
    </row>
    <row r="85" spans="13:13">
      <c r="M85" s="15"/>
    </row>
    <row r="86" spans="13:13">
      <c r="M86" s="15"/>
    </row>
    <row r="87" spans="13:13">
      <c r="M87" s="15"/>
    </row>
    <row r="88" spans="13:13">
      <c r="M88" s="15"/>
    </row>
    <row r="89" spans="13:13">
      <c r="M89" s="15"/>
    </row>
    <row r="90" spans="13:13">
      <c r="M90" s="15"/>
    </row>
    <row r="91" spans="13:13">
      <c r="M91" s="15"/>
    </row>
    <row r="92" spans="13:13">
      <c r="M92" s="15"/>
    </row>
    <row r="93" spans="13:13">
      <c r="M93" s="15"/>
    </row>
    <row r="94" spans="13:13">
      <c r="M94" s="15"/>
    </row>
    <row r="95" spans="13:13">
      <c r="M95" s="15"/>
    </row>
    <row r="96" spans="13:13">
      <c r="M96" s="15"/>
    </row>
    <row r="97" spans="13:13">
      <c r="M97" s="15"/>
    </row>
    <row r="98" spans="13:13">
      <c r="M98" s="15"/>
    </row>
    <row r="99" spans="13:13">
      <c r="M99" s="15"/>
    </row>
    <row r="100" spans="13:13">
      <c r="M100" s="15"/>
    </row>
    <row r="101" spans="13:13">
      <c r="M101" s="15"/>
    </row>
    <row r="102" spans="13:13">
      <c r="M102" s="15"/>
    </row>
    <row r="103" spans="13:13">
      <c r="M103" s="15"/>
    </row>
    <row r="104" spans="13:13">
      <c r="M104" s="15"/>
    </row>
    <row r="105" spans="13:13">
      <c r="M105" s="15"/>
    </row>
    <row r="106" spans="13:13">
      <c r="M106" s="15"/>
    </row>
    <row r="107" spans="13:13">
      <c r="M107" s="15"/>
    </row>
    <row r="108" spans="13:13">
      <c r="M108" s="15"/>
    </row>
    <row r="109" spans="13:13">
      <c r="M109" s="15"/>
    </row>
    <row r="110" spans="13:13">
      <c r="M110" s="15"/>
    </row>
  </sheetData>
  <sortState xmlns:xlrd2="http://schemas.microsoft.com/office/spreadsheetml/2017/richdata2" ref="C12:K27">
    <sortCondition descending="1" ref="E11:E27"/>
  </sortState>
  <mergeCells count="14">
    <mergeCell ref="B9:B10"/>
    <mergeCell ref="C9:C10"/>
    <mergeCell ref="D9:D10"/>
    <mergeCell ref="E9:E10"/>
    <mergeCell ref="G3:H3"/>
    <mergeCell ref="H8:I8"/>
    <mergeCell ref="C6:D6"/>
    <mergeCell ref="F8:G8"/>
    <mergeCell ref="L9:M9"/>
    <mergeCell ref="F9:G9"/>
    <mergeCell ref="H9:I9"/>
    <mergeCell ref="J9:K9"/>
    <mergeCell ref="J8:K8"/>
    <mergeCell ref="L8:M8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119"/>
  <sheetViews>
    <sheetView topLeftCell="A19" workbookViewId="0">
      <pane xSplit="3" topLeftCell="D1" activePane="topRight" state="frozen"/>
      <selection pane="topRight" activeCell="H38" sqref="H3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4" width="8.88671875" style="14"/>
    <col min="15" max="15" width="21.21875" style="14" customWidth="1"/>
    <col min="16" max="16" width="14" style="14" customWidth="1"/>
    <col min="17" max="16384" width="8.88671875" style="14"/>
  </cols>
  <sheetData>
    <row r="3" spans="2:16">
      <c r="B3" s="16" t="s">
        <v>838</v>
      </c>
      <c r="G3" s="108"/>
      <c r="H3" s="108"/>
    </row>
    <row r="4" spans="2:16">
      <c r="B4" s="17" t="s">
        <v>844</v>
      </c>
      <c r="C4" s="16"/>
    </row>
    <row r="6" spans="2:16">
      <c r="C6" s="117"/>
      <c r="D6" s="117"/>
      <c r="E6" s="18"/>
      <c r="F6" s="18"/>
    </row>
    <row r="7" spans="2:16">
      <c r="B7" s="16" t="s">
        <v>357</v>
      </c>
    </row>
    <row r="8" spans="2:16">
      <c r="D8" s="15"/>
      <c r="E8" s="15"/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2:16" ht="15" customHeight="1">
      <c r="B9" s="113" t="s">
        <v>1</v>
      </c>
      <c r="C9" s="110" t="s">
        <v>2</v>
      </c>
      <c r="D9" s="110" t="s">
        <v>3</v>
      </c>
      <c r="E9" s="104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  <c r="O9" s="80"/>
      <c r="P9" s="80"/>
    </row>
    <row r="10" spans="2:16">
      <c r="B10" s="113"/>
      <c r="C10" s="110"/>
      <c r="D10" s="110"/>
      <c r="E10" s="10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97" t="s">
        <v>802</v>
      </c>
      <c r="D11" s="65" t="s">
        <v>553</v>
      </c>
      <c r="E11" s="21">
        <f t="shared" ref="E11:E36" si="0">SUM(G11,I11,K11,M11)</f>
        <v>370.5</v>
      </c>
      <c r="F11" s="21">
        <v>1</v>
      </c>
      <c r="G11" s="30">
        <f t="shared" ref="G11:G20" si="1">IFERROR(VLOOKUP(F11,points,3,FALSE),"")</f>
        <v>270</v>
      </c>
      <c r="H11" s="72">
        <v>3</v>
      </c>
      <c r="I11" s="30">
        <f>IFERROR(VLOOKUP(H11,points,2,FALSE),"")</f>
        <v>67.5</v>
      </c>
      <c r="J11" s="93">
        <v>14</v>
      </c>
      <c r="K11" s="30">
        <f>IFERROR(VLOOKUP(J11,points,2,FALSE),"")*2</f>
        <v>33</v>
      </c>
      <c r="L11" s="21"/>
      <c r="M11" s="30"/>
      <c r="O11" s="80"/>
      <c r="P11" s="80"/>
    </row>
    <row r="12" spans="2:16">
      <c r="B12" s="36">
        <v>2</v>
      </c>
      <c r="C12" s="47" t="s">
        <v>383</v>
      </c>
      <c r="D12" s="48" t="s">
        <v>384</v>
      </c>
      <c r="E12" s="21">
        <f t="shared" si="0"/>
        <v>229.5</v>
      </c>
      <c r="F12" s="31">
        <v>2</v>
      </c>
      <c r="G12" s="30">
        <f t="shared" si="1"/>
        <v>180</v>
      </c>
      <c r="H12" s="72">
        <v>8</v>
      </c>
      <c r="I12" s="30">
        <f>IFERROR(VLOOKUP(H12,points,2,FALSE),"")</f>
        <v>27</v>
      </c>
      <c r="J12" s="93">
        <v>17</v>
      </c>
      <c r="K12" s="30">
        <f>IFERROR(VLOOKUP(J12,points,2,FALSE),"")*2</f>
        <v>22.5</v>
      </c>
      <c r="L12" s="21"/>
      <c r="M12" s="30"/>
      <c r="O12" s="80"/>
      <c r="P12" s="80"/>
    </row>
    <row r="13" spans="2:16">
      <c r="B13" s="36">
        <v>3</v>
      </c>
      <c r="C13" s="95" t="s">
        <v>633</v>
      </c>
      <c r="D13" s="65" t="s">
        <v>634</v>
      </c>
      <c r="E13" s="21">
        <f t="shared" si="0"/>
        <v>146.75</v>
      </c>
      <c r="F13" s="21">
        <v>3</v>
      </c>
      <c r="G13" s="30">
        <f t="shared" si="1"/>
        <v>135</v>
      </c>
      <c r="H13" s="72">
        <v>25</v>
      </c>
      <c r="I13" s="30">
        <f>IFERROR(VLOOKUP(H13,points,2,FALSE),"")</f>
        <v>7.75</v>
      </c>
      <c r="J13" s="93">
        <v>65</v>
      </c>
      <c r="K13" s="30">
        <f>IFERROR(VLOOKUP(J13,points,2,FALSE),"")*2</f>
        <v>4</v>
      </c>
      <c r="L13" s="21"/>
      <c r="M13" s="46"/>
      <c r="O13" s="80"/>
      <c r="P13" s="80"/>
    </row>
    <row r="14" spans="2:16">
      <c r="B14" s="36">
        <v>4</v>
      </c>
      <c r="C14" s="95" t="s">
        <v>635</v>
      </c>
      <c r="D14" s="65" t="s">
        <v>553</v>
      </c>
      <c r="E14" s="21">
        <f t="shared" si="0"/>
        <v>104.5</v>
      </c>
      <c r="F14" s="21">
        <v>4</v>
      </c>
      <c r="G14" s="30">
        <f t="shared" si="1"/>
        <v>100.5</v>
      </c>
      <c r="H14" s="72"/>
      <c r="I14" s="46"/>
      <c r="J14" s="93">
        <v>65</v>
      </c>
      <c r="K14" s="30">
        <f>IFERROR(VLOOKUP(J14,points,2,FALSE),"")*2</f>
        <v>4</v>
      </c>
      <c r="L14" s="21"/>
      <c r="M14" s="30"/>
      <c r="O14" s="80"/>
      <c r="P14" s="80"/>
    </row>
    <row r="15" spans="2:16">
      <c r="B15" s="36">
        <v>5</v>
      </c>
      <c r="C15" s="41" t="s">
        <v>731</v>
      </c>
      <c r="D15" s="22" t="s">
        <v>732</v>
      </c>
      <c r="E15" s="21">
        <f t="shared" si="0"/>
        <v>81</v>
      </c>
      <c r="F15" s="21">
        <v>5</v>
      </c>
      <c r="G15" s="30">
        <f t="shared" si="1"/>
        <v>81</v>
      </c>
      <c r="H15" s="72"/>
      <c r="I15" s="46"/>
      <c r="J15" s="21"/>
      <c r="K15" s="46"/>
      <c r="L15" s="21"/>
      <c r="M15" s="46"/>
      <c r="O15" s="80"/>
      <c r="P15" s="80"/>
    </row>
    <row r="16" spans="2:16">
      <c r="B16" s="36">
        <v>6</v>
      </c>
      <c r="C16" s="41" t="s">
        <v>803</v>
      </c>
      <c r="D16" s="71">
        <v>42105</v>
      </c>
      <c r="E16" s="21">
        <f t="shared" si="0"/>
        <v>76</v>
      </c>
      <c r="F16" s="21">
        <v>6</v>
      </c>
      <c r="G16" s="30">
        <f t="shared" si="1"/>
        <v>72</v>
      </c>
      <c r="H16" s="72"/>
      <c r="I16" s="46"/>
      <c r="J16" s="93">
        <v>65</v>
      </c>
      <c r="K16" s="30">
        <f>IFERROR(VLOOKUP(J16,points,2,FALSE),"")*2</f>
        <v>4</v>
      </c>
      <c r="L16" s="21"/>
      <c r="M16" s="46"/>
    </row>
    <row r="17" spans="2:16">
      <c r="B17" s="36">
        <v>7</v>
      </c>
      <c r="C17" s="41" t="s">
        <v>804</v>
      </c>
      <c r="D17" s="22" t="s">
        <v>805</v>
      </c>
      <c r="E17" s="21">
        <f t="shared" si="0"/>
        <v>64.5</v>
      </c>
      <c r="F17" s="21">
        <v>7</v>
      </c>
      <c r="G17" s="30">
        <f t="shared" si="1"/>
        <v>64.5</v>
      </c>
      <c r="H17" s="72"/>
      <c r="I17" s="46"/>
      <c r="J17" s="21"/>
      <c r="K17" s="46"/>
      <c r="L17" s="21"/>
      <c r="M17" s="46"/>
      <c r="O17" s="80"/>
      <c r="P17" s="80"/>
    </row>
    <row r="18" spans="2:16">
      <c r="B18" s="36">
        <v>8</v>
      </c>
      <c r="C18" s="41" t="s">
        <v>725</v>
      </c>
      <c r="D18" s="22" t="s">
        <v>726</v>
      </c>
      <c r="E18" s="21">
        <f t="shared" si="0"/>
        <v>58</v>
      </c>
      <c r="F18" s="21">
        <v>8</v>
      </c>
      <c r="G18" s="30">
        <f t="shared" si="1"/>
        <v>54</v>
      </c>
      <c r="H18" s="72"/>
      <c r="I18" s="46"/>
      <c r="J18" s="93">
        <v>65</v>
      </c>
      <c r="K18" s="30">
        <f>IFERROR(VLOOKUP(J18,points,2,FALSE),"")*2</f>
        <v>4</v>
      </c>
      <c r="L18" s="21"/>
      <c r="M18" s="46"/>
    </row>
    <row r="19" spans="2:16">
      <c r="B19" s="36">
        <v>9</v>
      </c>
      <c r="C19" s="41" t="s">
        <v>806</v>
      </c>
      <c r="D19" s="22" t="s">
        <v>807</v>
      </c>
      <c r="E19" s="21">
        <f t="shared" si="0"/>
        <v>45</v>
      </c>
      <c r="F19" s="21">
        <v>9</v>
      </c>
      <c r="G19" s="30">
        <f t="shared" si="1"/>
        <v>45</v>
      </c>
      <c r="H19" s="72"/>
      <c r="I19" s="46"/>
      <c r="J19" s="21"/>
      <c r="K19" s="46"/>
      <c r="L19" s="21"/>
      <c r="M19" s="46"/>
    </row>
    <row r="20" spans="2:16">
      <c r="B20" s="36">
        <v>10</v>
      </c>
      <c r="C20" s="41" t="s">
        <v>800</v>
      </c>
      <c r="D20" s="22" t="s">
        <v>801</v>
      </c>
      <c r="E20" s="21">
        <f t="shared" si="0"/>
        <v>43</v>
      </c>
      <c r="F20" s="21">
        <v>10</v>
      </c>
      <c r="G20" s="30">
        <f t="shared" si="1"/>
        <v>39</v>
      </c>
      <c r="H20" s="72"/>
      <c r="I20" s="46"/>
      <c r="J20" s="93">
        <v>65</v>
      </c>
      <c r="K20" s="30">
        <f>IFERROR(VLOOKUP(J20,points,2,FALSE),"")*2</f>
        <v>4</v>
      </c>
      <c r="L20" s="21"/>
      <c r="M20" s="46"/>
    </row>
    <row r="21" spans="2:16">
      <c r="B21" s="36">
        <v>11</v>
      </c>
      <c r="C21" s="41" t="s">
        <v>834</v>
      </c>
      <c r="D21" s="65" t="s">
        <v>835</v>
      </c>
      <c r="E21" s="21">
        <f t="shared" si="0"/>
        <v>11.25</v>
      </c>
      <c r="F21" s="21"/>
      <c r="G21" s="30"/>
      <c r="H21" s="72">
        <v>17</v>
      </c>
      <c r="I21" s="30">
        <f>IFERROR(VLOOKUP(H21,points,2,FALSE),"")</f>
        <v>11.25</v>
      </c>
      <c r="J21" s="21"/>
      <c r="K21" s="46"/>
      <c r="L21" s="21"/>
      <c r="M21" s="46"/>
    </row>
    <row r="22" spans="2:16">
      <c r="B22" s="36">
        <v>12</v>
      </c>
      <c r="C22" s="38" t="s">
        <v>888</v>
      </c>
      <c r="D22" s="65" t="s">
        <v>889</v>
      </c>
      <c r="E22" s="21">
        <f t="shared" si="0"/>
        <v>0</v>
      </c>
      <c r="F22" s="21"/>
      <c r="G22" s="30"/>
      <c r="H22" s="72"/>
      <c r="I22" s="30"/>
      <c r="J22" s="21"/>
      <c r="K22" s="46"/>
      <c r="L22" s="21"/>
      <c r="M22" s="46"/>
    </row>
    <row r="23" spans="2:16">
      <c r="B23" s="36">
        <v>13</v>
      </c>
      <c r="C23" s="41" t="s">
        <v>723</v>
      </c>
      <c r="D23" s="22" t="s">
        <v>724</v>
      </c>
      <c r="E23" s="21">
        <f t="shared" si="0"/>
        <v>0</v>
      </c>
      <c r="F23" s="21"/>
      <c r="G23" s="30"/>
      <c r="H23" s="72"/>
      <c r="I23" s="46"/>
      <c r="J23" s="21"/>
      <c r="K23" s="46"/>
      <c r="L23" s="21"/>
      <c r="M23" s="46"/>
    </row>
    <row r="24" spans="2:16">
      <c r="B24" s="36">
        <v>14</v>
      </c>
      <c r="C24" s="41" t="s">
        <v>727</v>
      </c>
      <c r="D24" s="22" t="s">
        <v>728</v>
      </c>
      <c r="E24" s="21">
        <f t="shared" si="0"/>
        <v>0</v>
      </c>
      <c r="F24" s="21"/>
      <c r="G24" s="30"/>
      <c r="H24" s="72"/>
      <c r="I24" s="46"/>
      <c r="J24" s="21"/>
      <c r="K24" s="46"/>
      <c r="L24" s="21"/>
      <c r="M24" s="46"/>
    </row>
    <row r="25" spans="2:16">
      <c r="B25" s="36">
        <v>15</v>
      </c>
      <c r="C25" s="47" t="s">
        <v>884</v>
      </c>
      <c r="D25" s="65" t="s">
        <v>885</v>
      </c>
      <c r="E25" s="21">
        <f t="shared" si="0"/>
        <v>0</v>
      </c>
      <c r="F25" s="21"/>
      <c r="G25" s="30"/>
      <c r="H25" s="72"/>
      <c r="I25" s="46"/>
      <c r="J25" s="21"/>
      <c r="K25" s="46"/>
      <c r="L25" s="21"/>
      <c r="M25" s="46"/>
    </row>
    <row r="26" spans="2:16">
      <c r="B26" s="36">
        <v>16</v>
      </c>
      <c r="C26" s="41" t="s">
        <v>667</v>
      </c>
      <c r="D26" s="65" t="s">
        <v>668</v>
      </c>
      <c r="E26" s="21">
        <f t="shared" si="0"/>
        <v>0</v>
      </c>
      <c r="F26" s="21"/>
      <c r="G26" s="30" t="str">
        <f>IFERROR(VLOOKUP(F26,points,3,FALSE),"")</f>
        <v/>
      </c>
      <c r="H26" s="72"/>
      <c r="I26" s="46"/>
      <c r="J26" s="21"/>
      <c r="K26" s="46"/>
      <c r="L26" s="21"/>
      <c r="M26" s="46"/>
    </row>
    <row r="27" spans="2:16">
      <c r="B27" s="36">
        <v>17</v>
      </c>
      <c r="C27" s="41" t="s">
        <v>729</v>
      </c>
      <c r="D27" s="22" t="s">
        <v>730</v>
      </c>
      <c r="E27" s="21">
        <f t="shared" si="0"/>
        <v>0</v>
      </c>
      <c r="F27" s="21"/>
      <c r="G27" s="30"/>
      <c r="H27" s="72"/>
      <c r="I27" s="46"/>
      <c r="J27" s="21"/>
      <c r="K27" s="46"/>
      <c r="L27" s="21"/>
      <c r="M27" s="46"/>
    </row>
    <row r="28" spans="2:16">
      <c r="B28" s="36">
        <v>18</v>
      </c>
      <c r="C28" s="41" t="s">
        <v>928</v>
      </c>
      <c r="D28" s="22" t="s">
        <v>929</v>
      </c>
      <c r="E28" s="21">
        <f t="shared" si="0"/>
        <v>0</v>
      </c>
      <c r="F28" s="21"/>
      <c r="G28" s="30"/>
      <c r="H28" s="72"/>
      <c r="I28" s="46"/>
      <c r="J28" s="21"/>
      <c r="K28" s="46"/>
      <c r="L28" s="21"/>
      <c r="M28" s="46"/>
    </row>
    <row r="29" spans="2:16">
      <c r="B29" s="36">
        <v>19</v>
      </c>
      <c r="C29" s="47" t="s">
        <v>902</v>
      </c>
      <c r="D29" s="65" t="s">
        <v>903</v>
      </c>
      <c r="E29" s="21">
        <f t="shared" si="0"/>
        <v>0</v>
      </c>
      <c r="F29" s="21"/>
      <c r="G29" s="30"/>
      <c r="H29" s="72"/>
      <c r="I29" s="46"/>
      <c r="J29" s="21"/>
      <c r="K29" s="46"/>
      <c r="L29" s="21"/>
      <c r="M29" s="46"/>
    </row>
    <row r="30" spans="2:16">
      <c r="B30" s="36">
        <v>20</v>
      </c>
      <c r="C30" s="38" t="s">
        <v>886</v>
      </c>
      <c r="D30" s="65" t="s">
        <v>887</v>
      </c>
      <c r="E30" s="21">
        <f t="shared" si="0"/>
        <v>0</v>
      </c>
      <c r="F30" s="21"/>
      <c r="G30" s="30"/>
      <c r="H30" s="21"/>
      <c r="I30" s="30"/>
      <c r="J30" s="21"/>
      <c r="K30" s="46"/>
      <c r="L30" s="21"/>
      <c r="M30" s="46"/>
    </row>
    <row r="31" spans="2:16">
      <c r="B31" s="36">
        <v>21</v>
      </c>
      <c r="C31" s="38" t="s">
        <v>890</v>
      </c>
      <c r="D31" s="65" t="s">
        <v>891</v>
      </c>
      <c r="E31" s="21">
        <f t="shared" si="0"/>
        <v>0</v>
      </c>
      <c r="F31" s="21"/>
      <c r="G31" s="30"/>
      <c r="H31" s="21"/>
      <c r="I31" s="30"/>
      <c r="J31" s="21"/>
      <c r="K31" s="46"/>
      <c r="L31" s="21"/>
      <c r="M31" s="46"/>
    </row>
    <row r="32" spans="2:16">
      <c r="B32" s="36">
        <v>22</v>
      </c>
      <c r="C32" s="38" t="s">
        <v>900</v>
      </c>
      <c r="D32" s="65" t="s">
        <v>901</v>
      </c>
      <c r="E32" s="21">
        <f t="shared" si="0"/>
        <v>0</v>
      </c>
      <c r="F32" s="21"/>
      <c r="G32" s="30"/>
      <c r="H32" s="21"/>
      <c r="I32" s="30"/>
      <c r="J32" s="21"/>
      <c r="K32" s="46"/>
      <c r="L32" s="21"/>
      <c r="M32" s="46"/>
    </row>
    <row r="33" spans="2:13">
      <c r="B33" s="36">
        <v>23</v>
      </c>
      <c r="C33" s="38" t="s">
        <v>894</v>
      </c>
      <c r="D33" s="65" t="s">
        <v>895</v>
      </c>
      <c r="E33" s="21">
        <f t="shared" si="0"/>
        <v>0</v>
      </c>
      <c r="F33" s="21"/>
      <c r="G33" s="30"/>
      <c r="H33" s="21"/>
      <c r="I33" s="30"/>
      <c r="J33" s="21"/>
      <c r="K33" s="46"/>
      <c r="L33" s="21"/>
      <c r="M33" s="46"/>
    </row>
    <row r="34" spans="2:13">
      <c r="B34" s="36">
        <v>24</v>
      </c>
      <c r="C34" s="38" t="s">
        <v>892</v>
      </c>
      <c r="D34" s="65" t="s">
        <v>893</v>
      </c>
      <c r="E34" s="21">
        <f t="shared" si="0"/>
        <v>0</v>
      </c>
      <c r="F34" s="21"/>
      <c r="G34" s="30"/>
      <c r="H34" s="21"/>
      <c r="I34" s="30"/>
      <c r="J34" s="21"/>
      <c r="K34" s="46"/>
      <c r="L34" s="21"/>
      <c r="M34" s="46"/>
    </row>
    <row r="35" spans="2:13">
      <c r="B35" s="36">
        <v>25</v>
      </c>
      <c r="C35" s="47" t="s">
        <v>896</v>
      </c>
      <c r="D35" s="65" t="s">
        <v>897</v>
      </c>
      <c r="E35" s="21">
        <f t="shared" si="0"/>
        <v>0</v>
      </c>
      <c r="F35" s="21"/>
      <c r="G35" s="30"/>
      <c r="H35" s="21"/>
      <c r="I35" s="30"/>
      <c r="J35" s="21"/>
      <c r="K35" s="46"/>
      <c r="L35" s="21"/>
      <c r="M35" s="46"/>
    </row>
    <row r="36" spans="2:13">
      <c r="B36" s="36">
        <v>26</v>
      </c>
      <c r="C36" s="47" t="s">
        <v>898</v>
      </c>
      <c r="D36" s="65" t="s">
        <v>899</v>
      </c>
      <c r="E36" s="21">
        <f t="shared" si="0"/>
        <v>0</v>
      </c>
      <c r="F36" s="21"/>
      <c r="G36" s="30"/>
      <c r="H36" s="21"/>
      <c r="I36" s="30"/>
      <c r="J36" s="21"/>
      <c r="K36" s="46"/>
      <c r="L36" s="21"/>
      <c r="M36" s="46"/>
    </row>
    <row r="37" spans="2:13">
      <c r="C37" s="35"/>
      <c r="D37" s="35"/>
      <c r="M37" s="15"/>
    </row>
    <row r="38" spans="2:13">
      <c r="C38" s="35"/>
      <c r="D38" s="35"/>
      <c r="M38" s="15"/>
    </row>
    <row r="39" spans="2:13">
      <c r="B39" s="24" t="s">
        <v>41</v>
      </c>
      <c r="D39" s="35"/>
      <c r="M39" s="15"/>
    </row>
    <row r="40" spans="2:13">
      <c r="B40" s="26" t="s">
        <v>43</v>
      </c>
      <c r="C40" s="14" t="s">
        <v>117</v>
      </c>
      <c r="D40" s="35"/>
      <c r="M40" s="15"/>
    </row>
    <row r="41" spans="2:13">
      <c r="B41" s="27" t="s">
        <v>43</v>
      </c>
      <c r="C41" s="14" t="s">
        <v>45</v>
      </c>
      <c r="D41" s="35"/>
      <c r="M41" s="15"/>
    </row>
    <row r="42" spans="2:13">
      <c r="B42" s="28" t="s">
        <v>43</v>
      </c>
      <c r="C42" s="14" t="s">
        <v>46</v>
      </c>
      <c r="D42" s="35"/>
      <c r="M42" s="15"/>
    </row>
    <row r="43" spans="2:13">
      <c r="D43" s="35"/>
      <c r="M43" s="15"/>
    </row>
    <row r="44" spans="2:13">
      <c r="C44" s="35"/>
      <c r="D44" s="35"/>
      <c r="M44" s="15"/>
    </row>
    <row r="45" spans="2:13">
      <c r="C45" s="35"/>
      <c r="D45" s="35"/>
      <c r="M45" s="15"/>
    </row>
    <row r="46" spans="2:13">
      <c r="C46" s="35"/>
      <c r="D46" s="35"/>
      <c r="M46" s="15"/>
    </row>
    <row r="47" spans="2:13">
      <c r="C47" s="35"/>
      <c r="D47" s="35"/>
      <c r="M47" s="15"/>
    </row>
    <row r="48" spans="2:13">
      <c r="C48" s="35"/>
      <c r="D48" s="35"/>
    </row>
    <row r="49" spans="3:4">
      <c r="C49" s="35"/>
      <c r="D49" s="35"/>
    </row>
    <row r="50" spans="3:4">
      <c r="C50" s="35"/>
      <c r="D50" s="35"/>
    </row>
    <row r="51" spans="3:4">
      <c r="C51" s="35"/>
      <c r="D51" s="35"/>
    </row>
    <row r="52" spans="3:4">
      <c r="C52" s="35"/>
      <c r="D52" s="35"/>
    </row>
    <row r="53" spans="3:4">
      <c r="C53" s="35"/>
      <c r="D53" s="35"/>
    </row>
    <row r="54" spans="3:4">
      <c r="C54" s="35"/>
      <c r="D54" s="35"/>
    </row>
    <row r="55" spans="3:4">
      <c r="C55" s="35"/>
      <c r="D55" s="35"/>
    </row>
    <row r="56" spans="3:4">
      <c r="C56" s="35"/>
      <c r="D56" s="35"/>
    </row>
    <row r="57" spans="3:4">
      <c r="C57" s="35"/>
      <c r="D57" s="35"/>
    </row>
    <row r="58" spans="3:4">
      <c r="C58" s="35"/>
      <c r="D58" s="35"/>
    </row>
    <row r="59" spans="3:4">
      <c r="C59" s="35"/>
      <c r="D59" s="35"/>
    </row>
    <row r="60" spans="3:4">
      <c r="C60" s="35"/>
      <c r="D60" s="35"/>
    </row>
    <row r="61" spans="3:4">
      <c r="C61" s="35"/>
      <c r="D61" s="35"/>
    </row>
    <row r="62" spans="3:4">
      <c r="C62" s="35"/>
      <c r="D62" s="35"/>
    </row>
    <row r="63" spans="3:4">
      <c r="C63" s="35"/>
      <c r="D63" s="35"/>
    </row>
    <row r="64" spans="3:4">
      <c r="C64" s="35"/>
      <c r="D64" s="3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</sheetData>
  <sortState xmlns:xlrd2="http://schemas.microsoft.com/office/spreadsheetml/2017/richdata2" ref="C12:K27">
    <sortCondition descending="1" ref="E11:E27"/>
  </sortState>
  <mergeCells count="14">
    <mergeCell ref="B9:B10"/>
    <mergeCell ref="C9:C10"/>
    <mergeCell ref="D9:D10"/>
    <mergeCell ref="E9:E10"/>
    <mergeCell ref="G3:H3"/>
    <mergeCell ref="H8:I8"/>
    <mergeCell ref="C6:D6"/>
    <mergeCell ref="F8:G8"/>
    <mergeCell ref="L9:M9"/>
    <mergeCell ref="F9:G9"/>
    <mergeCell ref="H9:I9"/>
    <mergeCell ref="J9:K9"/>
    <mergeCell ref="J8:K8"/>
    <mergeCell ref="L8:M8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O69"/>
  <sheetViews>
    <sheetView topLeftCell="A19" workbookViewId="0">
      <pane xSplit="3" topLeftCell="D1" activePane="topRight" state="frozen"/>
      <selection pane="topRight" activeCell="D42" sqref="D4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218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31.6640625" style="14" customWidth="1"/>
    <col min="15" max="15" width="13.77734375" style="14" customWidth="1"/>
    <col min="16" max="16384" width="8.88671875" style="14"/>
  </cols>
  <sheetData>
    <row r="3" spans="2:15">
      <c r="B3" s="16" t="s">
        <v>838</v>
      </c>
      <c r="G3" s="108"/>
      <c r="H3" s="108"/>
    </row>
    <row r="4" spans="2:15">
      <c r="B4" s="17" t="s">
        <v>844</v>
      </c>
      <c r="C4" s="16"/>
    </row>
    <row r="6" spans="2:15">
      <c r="C6" s="117"/>
      <c r="D6" s="117"/>
      <c r="E6" s="18"/>
      <c r="F6" s="18"/>
    </row>
    <row r="7" spans="2:15">
      <c r="B7" s="16" t="s">
        <v>401</v>
      </c>
    </row>
    <row r="8" spans="2:15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2:15" ht="15" customHeight="1">
      <c r="B9" s="113" t="s">
        <v>1</v>
      </c>
      <c r="C9" s="114" t="s">
        <v>2</v>
      </c>
      <c r="D9" s="114" t="s">
        <v>3</v>
      </c>
      <c r="E9" s="118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</row>
    <row r="10" spans="2:15">
      <c r="B10" s="113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43" t="s">
        <v>372</v>
      </c>
      <c r="D11" s="48" t="s">
        <v>373</v>
      </c>
      <c r="E11" s="74">
        <f t="shared" ref="E11:E40" si="0">SUM(G11,I11,K11,M11)</f>
        <v>450</v>
      </c>
      <c r="F11" s="21">
        <v>1</v>
      </c>
      <c r="G11" s="30">
        <f t="shared" ref="G11:G26" si="1">IFERROR(VLOOKUP(F11,points,3,FALSE),"")</f>
        <v>270</v>
      </c>
      <c r="H11" s="72">
        <v>2</v>
      </c>
      <c r="I11" s="30">
        <f>IFERROR(VLOOKUP(H11,points,2,FALSE),"")</f>
        <v>90</v>
      </c>
      <c r="J11" s="31">
        <v>2</v>
      </c>
      <c r="K11" s="30">
        <f>IFERROR(VLOOKUP(J11,points,2,FALSE),"")</f>
        <v>90</v>
      </c>
      <c r="L11" s="72"/>
      <c r="M11" s="30"/>
      <c r="N11" s="80"/>
      <c r="O11" s="80"/>
    </row>
    <row r="12" spans="2:15">
      <c r="B12" s="36">
        <v>2</v>
      </c>
      <c r="C12" s="43" t="s">
        <v>379</v>
      </c>
      <c r="D12" s="48" t="s">
        <v>380</v>
      </c>
      <c r="E12" s="74">
        <f t="shared" si="0"/>
        <v>274.5</v>
      </c>
      <c r="F12" s="21">
        <v>2</v>
      </c>
      <c r="G12" s="30">
        <f t="shared" si="1"/>
        <v>180</v>
      </c>
      <c r="H12" s="31">
        <v>8</v>
      </c>
      <c r="I12" s="30">
        <f>IFERROR(VLOOKUP(H12,points,2,FALSE),"")</f>
        <v>27</v>
      </c>
      <c r="J12" s="31">
        <v>3</v>
      </c>
      <c r="K12" s="30">
        <f>IFERROR(VLOOKUP(J12,points,2,FALSE),"")</f>
        <v>67.5</v>
      </c>
      <c r="L12" s="31"/>
      <c r="M12" s="30"/>
      <c r="N12" s="80"/>
      <c r="O12" s="80"/>
    </row>
    <row r="13" spans="2:15">
      <c r="B13" s="36">
        <v>3</v>
      </c>
      <c r="C13" s="95" t="s">
        <v>556</v>
      </c>
      <c r="D13" s="65" t="s">
        <v>557</v>
      </c>
      <c r="E13" s="74">
        <f t="shared" si="0"/>
        <v>164.25</v>
      </c>
      <c r="F13" s="70">
        <v>3</v>
      </c>
      <c r="G13" s="30">
        <f t="shared" si="1"/>
        <v>135</v>
      </c>
      <c r="H13" s="72">
        <v>18</v>
      </c>
      <c r="I13" s="30">
        <f>IFERROR(VLOOKUP(H13,points,2,FALSE),"")</f>
        <v>10.5</v>
      </c>
      <c r="J13" s="31">
        <v>11</v>
      </c>
      <c r="K13" s="30">
        <f>IFERROR(VLOOKUP(J13,points,2,FALSE),"")</f>
        <v>18.75</v>
      </c>
      <c r="L13" s="21"/>
      <c r="M13" s="46"/>
      <c r="N13" s="80"/>
      <c r="O13" s="80"/>
    </row>
    <row r="14" spans="2:15">
      <c r="B14" s="36">
        <v>4</v>
      </c>
      <c r="C14" s="43" t="s">
        <v>381</v>
      </c>
      <c r="D14" s="48" t="s">
        <v>382</v>
      </c>
      <c r="E14" s="21">
        <f t="shared" si="0"/>
        <v>126.6</v>
      </c>
      <c r="F14" s="70">
        <v>4</v>
      </c>
      <c r="G14" s="30">
        <f t="shared" si="1"/>
        <v>100.5</v>
      </c>
      <c r="H14" s="31">
        <v>30</v>
      </c>
      <c r="I14" s="30">
        <f>IFERROR(VLOOKUP(H14,points,2,FALSE),"")</f>
        <v>6.6</v>
      </c>
      <c r="J14" s="31">
        <v>10</v>
      </c>
      <c r="K14" s="30">
        <f>IFERROR(VLOOKUP(J14,points,2,FALSE),"")</f>
        <v>19.5</v>
      </c>
      <c r="L14" s="31"/>
      <c r="M14" s="30"/>
      <c r="N14" s="80"/>
      <c r="O14" s="80"/>
    </row>
    <row r="15" spans="2:15">
      <c r="B15" s="36">
        <v>5</v>
      </c>
      <c r="C15" s="41" t="s">
        <v>809</v>
      </c>
      <c r="D15" s="48" t="s">
        <v>371</v>
      </c>
      <c r="E15" s="21">
        <f t="shared" si="0"/>
        <v>104.25</v>
      </c>
      <c r="F15" s="21">
        <v>6</v>
      </c>
      <c r="G15" s="30">
        <f t="shared" si="1"/>
        <v>72</v>
      </c>
      <c r="H15" s="72">
        <v>19</v>
      </c>
      <c r="I15" s="30">
        <f>IFERROR(VLOOKUP(H15,points,2,FALSE),"")</f>
        <v>9.75</v>
      </c>
      <c r="J15" s="93">
        <v>17</v>
      </c>
      <c r="K15" s="30">
        <f>IFERROR(VLOOKUP(J15,points,2,FALSE),"")*2</f>
        <v>22.5</v>
      </c>
      <c r="L15" s="31"/>
      <c r="M15" s="30"/>
      <c r="N15" s="80"/>
      <c r="O15" s="80"/>
    </row>
    <row r="16" spans="2:15">
      <c r="B16" s="36">
        <v>6</v>
      </c>
      <c r="C16" s="41" t="s">
        <v>636</v>
      </c>
      <c r="D16" s="65" t="s">
        <v>637</v>
      </c>
      <c r="E16" s="21">
        <f t="shared" si="0"/>
        <v>89</v>
      </c>
      <c r="F16" s="21">
        <v>5</v>
      </c>
      <c r="G16" s="30">
        <f t="shared" si="1"/>
        <v>81</v>
      </c>
      <c r="H16" s="31"/>
      <c r="I16" s="30"/>
      <c r="J16" s="93">
        <v>33</v>
      </c>
      <c r="K16" s="30">
        <f>IFERROR(VLOOKUP(J16,points,2,FALSE),"")*2</f>
        <v>8</v>
      </c>
      <c r="L16" s="21"/>
      <c r="M16" s="30"/>
      <c r="N16" s="80"/>
      <c r="O16" s="80"/>
    </row>
    <row r="17" spans="2:15">
      <c r="B17" s="36">
        <v>7</v>
      </c>
      <c r="C17" s="41" t="s">
        <v>659</v>
      </c>
      <c r="D17" s="73">
        <v>41536</v>
      </c>
      <c r="E17" s="21">
        <f t="shared" si="0"/>
        <v>72.5</v>
      </c>
      <c r="F17" s="21">
        <v>7</v>
      </c>
      <c r="G17" s="30">
        <f t="shared" si="1"/>
        <v>64.5</v>
      </c>
      <c r="H17" s="31">
        <v>33</v>
      </c>
      <c r="I17" s="30">
        <f t="shared" ref="I17:I24" si="2">IFERROR(VLOOKUP(H17,points,2,FALSE),"")</f>
        <v>4</v>
      </c>
      <c r="J17" s="31">
        <v>33</v>
      </c>
      <c r="K17" s="30">
        <f>IFERROR(VLOOKUP(J17,points,2,FALSE),"")</f>
        <v>4</v>
      </c>
      <c r="L17" s="31"/>
      <c r="M17" s="30"/>
      <c r="N17" s="80"/>
      <c r="O17" s="80"/>
    </row>
    <row r="18" spans="2:15">
      <c r="B18" s="36">
        <v>8</v>
      </c>
      <c r="C18" s="41" t="s">
        <v>554</v>
      </c>
      <c r="D18" s="65" t="s">
        <v>555</v>
      </c>
      <c r="E18" s="21">
        <f t="shared" si="0"/>
        <v>69.25</v>
      </c>
      <c r="F18" s="21">
        <v>8</v>
      </c>
      <c r="G18" s="30">
        <f t="shared" si="1"/>
        <v>54</v>
      </c>
      <c r="H18" s="31">
        <v>37</v>
      </c>
      <c r="I18" s="30">
        <f t="shared" si="2"/>
        <v>4</v>
      </c>
      <c r="J18" s="31">
        <v>17</v>
      </c>
      <c r="K18" s="30">
        <f>IFERROR(VLOOKUP(J18,points,2,FALSE),"")</f>
        <v>11.25</v>
      </c>
      <c r="L18" s="31"/>
      <c r="M18" s="30"/>
      <c r="N18" s="80"/>
      <c r="O18" s="80"/>
    </row>
    <row r="19" spans="2:15">
      <c r="B19" s="36">
        <v>9</v>
      </c>
      <c r="C19" s="43" t="s">
        <v>547</v>
      </c>
      <c r="D19" s="63">
        <v>41866</v>
      </c>
      <c r="E19" s="21">
        <f t="shared" si="0"/>
        <v>63.25</v>
      </c>
      <c r="F19" s="21">
        <v>9</v>
      </c>
      <c r="G19" s="30">
        <f t="shared" si="1"/>
        <v>45</v>
      </c>
      <c r="H19" s="72">
        <v>37</v>
      </c>
      <c r="I19" s="30">
        <f t="shared" si="2"/>
        <v>4</v>
      </c>
      <c r="J19" s="31">
        <v>16</v>
      </c>
      <c r="K19" s="30">
        <f>IFERROR(VLOOKUP(J19,points,2,FALSE),"")</f>
        <v>14.25</v>
      </c>
      <c r="L19" s="21"/>
      <c r="M19" s="46"/>
      <c r="N19" s="80"/>
      <c r="O19" s="80"/>
    </row>
    <row r="20" spans="2:15">
      <c r="B20" s="36">
        <v>10</v>
      </c>
      <c r="C20" s="43" t="s">
        <v>377</v>
      </c>
      <c r="D20" s="48" t="s">
        <v>378</v>
      </c>
      <c r="E20" s="21">
        <f t="shared" si="0"/>
        <v>47</v>
      </c>
      <c r="F20" s="70">
        <v>10</v>
      </c>
      <c r="G20" s="30">
        <f t="shared" si="1"/>
        <v>39</v>
      </c>
      <c r="H20" s="31">
        <v>53</v>
      </c>
      <c r="I20" s="30">
        <f t="shared" si="2"/>
        <v>4</v>
      </c>
      <c r="J20" s="21">
        <v>33</v>
      </c>
      <c r="K20" s="30">
        <f>IFERROR(VLOOKUP(J20,points,2,FALSE),"")</f>
        <v>4</v>
      </c>
      <c r="L20" s="31"/>
      <c r="M20" s="46"/>
      <c r="N20" s="80"/>
      <c r="O20" s="80"/>
    </row>
    <row r="21" spans="2:15">
      <c r="B21" s="36">
        <v>11</v>
      </c>
      <c r="C21" s="41" t="s">
        <v>808</v>
      </c>
      <c r="D21" s="65" t="s">
        <v>642</v>
      </c>
      <c r="E21" s="21">
        <f t="shared" si="0"/>
        <v>45</v>
      </c>
      <c r="F21" s="21">
        <v>14</v>
      </c>
      <c r="G21" s="30">
        <f t="shared" si="1"/>
        <v>33</v>
      </c>
      <c r="H21" s="31">
        <v>53</v>
      </c>
      <c r="I21" s="30">
        <f t="shared" si="2"/>
        <v>4</v>
      </c>
      <c r="J21" s="93">
        <v>33</v>
      </c>
      <c r="K21" s="30">
        <f>IFERROR(VLOOKUP(J21,points,2,FALSE),"")*2</f>
        <v>8</v>
      </c>
      <c r="L21" s="31"/>
      <c r="M21" s="30"/>
      <c r="N21" s="80"/>
      <c r="O21" s="80"/>
    </row>
    <row r="22" spans="2:15">
      <c r="B22" s="36">
        <v>12</v>
      </c>
      <c r="C22" s="41" t="s">
        <v>810</v>
      </c>
      <c r="D22" s="65" t="s">
        <v>604</v>
      </c>
      <c r="E22" s="21">
        <f t="shared" si="0"/>
        <v>42.5</v>
      </c>
      <c r="F22" s="21">
        <v>13</v>
      </c>
      <c r="G22" s="30">
        <f t="shared" si="1"/>
        <v>34.5</v>
      </c>
      <c r="H22" s="72">
        <v>57</v>
      </c>
      <c r="I22" s="30">
        <f t="shared" si="2"/>
        <v>4</v>
      </c>
      <c r="J22" s="21">
        <v>33</v>
      </c>
      <c r="K22" s="30">
        <f>IFERROR(VLOOKUP(J22,points,2,FALSE),"")</f>
        <v>4</v>
      </c>
      <c r="L22" s="31"/>
      <c r="M22" s="30"/>
      <c r="N22" s="80"/>
      <c r="O22" s="80"/>
    </row>
    <row r="23" spans="2:15">
      <c r="B23" s="36">
        <v>13</v>
      </c>
      <c r="C23" s="41" t="s">
        <v>638</v>
      </c>
      <c r="D23" s="65" t="s">
        <v>639</v>
      </c>
      <c r="E23" s="21">
        <f t="shared" si="0"/>
        <v>41.5</v>
      </c>
      <c r="F23" s="21">
        <v>11</v>
      </c>
      <c r="G23" s="30">
        <f t="shared" si="1"/>
        <v>37.5</v>
      </c>
      <c r="H23" s="31">
        <v>61</v>
      </c>
      <c r="I23" s="30">
        <f t="shared" si="2"/>
        <v>4</v>
      </c>
      <c r="J23" s="21"/>
      <c r="K23" s="30"/>
      <c r="L23" s="21"/>
      <c r="M23" s="46"/>
      <c r="N23" s="80"/>
      <c r="O23" s="80"/>
    </row>
    <row r="24" spans="2:15">
      <c r="B24" s="36">
        <v>14</v>
      </c>
      <c r="C24" s="41" t="s">
        <v>631</v>
      </c>
      <c r="D24" s="65" t="s">
        <v>632</v>
      </c>
      <c r="E24" s="21">
        <f t="shared" si="0"/>
        <v>40</v>
      </c>
      <c r="F24" s="21">
        <v>12</v>
      </c>
      <c r="G24" s="30">
        <f t="shared" si="1"/>
        <v>36</v>
      </c>
      <c r="H24" s="31">
        <v>65</v>
      </c>
      <c r="I24" s="30">
        <f t="shared" si="2"/>
        <v>2</v>
      </c>
      <c r="J24" s="21">
        <v>65</v>
      </c>
      <c r="K24" s="30">
        <f>IFERROR(VLOOKUP(J24,points,2,FALSE),"")</f>
        <v>2</v>
      </c>
      <c r="L24" s="31"/>
      <c r="M24" s="46"/>
      <c r="N24" s="80"/>
      <c r="O24" s="80"/>
    </row>
    <row r="25" spans="2:15">
      <c r="B25" s="36">
        <v>15</v>
      </c>
      <c r="C25" s="41" t="s">
        <v>741</v>
      </c>
      <c r="D25" s="22" t="s">
        <v>742</v>
      </c>
      <c r="E25" s="21">
        <f t="shared" si="0"/>
        <v>31.5</v>
      </c>
      <c r="F25" s="21">
        <v>15</v>
      </c>
      <c r="G25" s="30">
        <f t="shared" si="1"/>
        <v>31.5</v>
      </c>
      <c r="H25" s="31"/>
      <c r="I25" s="46"/>
      <c r="J25" s="31"/>
      <c r="K25" s="46"/>
      <c r="L25" s="31"/>
      <c r="M25" s="46"/>
      <c r="N25" s="80"/>
      <c r="O25" s="80"/>
    </row>
    <row r="26" spans="2:15">
      <c r="B26" s="36">
        <v>16</v>
      </c>
      <c r="C26" s="41" t="s">
        <v>719</v>
      </c>
      <c r="D26" s="22" t="s">
        <v>720</v>
      </c>
      <c r="E26" s="21">
        <f t="shared" si="0"/>
        <v>28.5</v>
      </c>
      <c r="F26" s="21">
        <v>16</v>
      </c>
      <c r="G26" s="30">
        <f t="shared" si="1"/>
        <v>28.5</v>
      </c>
      <c r="H26" s="31"/>
      <c r="I26" s="46"/>
      <c r="J26" s="31"/>
      <c r="K26" s="30"/>
      <c r="L26" s="31"/>
      <c r="M26" s="46"/>
      <c r="N26" s="80"/>
      <c r="O26" s="80"/>
    </row>
    <row r="27" spans="2:15">
      <c r="B27" s="36">
        <v>17</v>
      </c>
      <c r="C27" s="41" t="s">
        <v>666</v>
      </c>
      <c r="D27" s="71">
        <v>41360</v>
      </c>
      <c r="E27" s="21">
        <f t="shared" si="0"/>
        <v>0</v>
      </c>
      <c r="F27" s="21"/>
      <c r="G27" s="46"/>
      <c r="H27" s="31"/>
      <c r="I27" s="46"/>
      <c r="J27" s="31"/>
      <c r="K27" s="46"/>
      <c r="L27" s="31"/>
      <c r="M27" s="46"/>
    </row>
    <row r="28" spans="2:15">
      <c r="B28" s="36">
        <v>18</v>
      </c>
      <c r="C28" s="41" t="s">
        <v>743</v>
      </c>
      <c r="D28" s="22" t="s">
        <v>744</v>
      </c>
      <c r="E28" s="21">
        <f t="shared" si="0"/>
        <v>0</v>
      </c>
      <c r="F28" s="21"/>
      <c r="G28" s="46"/>
      <c r="H28" s="31"/>
      <c r="I28" s="46"/>
      <c r="J28" s="31"/>
      <c r="K28" s="46"/>
      <c r="L28" s="31"/>
      <c r="M28" s="46"/>
    </row>
    <row r="29" spans="2:15">
      <c r="B29" s="36">
        <v>19</v>
      </c>
      <c r="C29" s="41" t="s">
        <v>745</v>
      </c>
      <c r="D29" s="22" t="s">
        <v>746</v>
      </c>
      <c r="E29" s="21">
        <f t="shared" si="0"/>
        <v>0</v>
      </c>
      <c r="F29" s="21"/>
      <c r="G29" s="46"/>
      <c r="H29" s="72"/>
      <c r="I29" s="46"/>
      <c r="J29" s="21"/>
      <c r="K29" s="46"/>
      <c r="L29" s="21"/>
      <c r="M29" s="46"/>
      <c r="N29" s="80"/>
      <c r="O29" s="80"/>
    </row>
    <row r="30" spans="2:15">
      <c r="B30" s="36">
        <v>20</v>
      </c>
      <c r="C30" s="43" t="s">
        <v>374</v>
      </c>
      <c r="D30" s="48" t="s">
        <v>375</v>
      </c>
      <c r="E30" s="21">
        <f t="shared" si="0"/>
        <v>0</v>
      </c>
      <c r="F30" s="70"/>
      <c r="G30" s="30"/>
      <c r="H30" s="31"/>
      <c r="I30" s="46"/>
      <c r="J30" s="31"/>
      <c r="K30" s="46"/>
      <c r="L30" s="31"/>
      <c r="M30" s="46"/>
    </row>
    <row r="31" spans="2:15">
      <c r="B31" s="36">
        <v>21</v>
      </c>
      <c r="C31" s="38" t="s">
        <v>910</v>
      </c>
      <c r="D31" s="65" t="s">
        <v>911</v>
      </c>
      <c r="E31" s="21">
        <f t="shared" si="0"/>
        <v>0</v>
      </c>
      <c r="F31" s="70"/>
      <c r="G31" s="30"/>
      <c r="H31" s="31"/>
      <c r="I31" s="46"/>
      <c r="J31" s="31"/>
      <c r="K31" s="46"/>
      <c r="L31" s="31"/>
      <c r="M31" s="46"/>
    </row>
    <row r="32" spans="2:15">
      <c r="B32" s="36">
        <v>22</v>
      </c>
      <c r="C32" s="47" t="s">
        <v>914</v>
      </c>
      <c r="D32" s="65" t="s">
        <v>915</v>
      </c>
      <c r="E32" s="21">
        <f t="shared" si="0"/>
        <v>0</v>
      </c>
      <c r="F32" s="70"/>
      <c r="G32" s="30"/>
      <c r="H32" s="31"/>
      <c r="I32" s="46"/>
      <c r="J32" s="31"/>
      <c r="K32" s="46"/>
      <c r="L32" s="31"/>
      <c r="M32" s="46"/>
    </row>
    <row r="33" spans="2:13">
      <c r="B33" s="36">
        <v>23</v>
      </c>
      <c r="C33" s="47" t="s">
        <v>904</v>
      </c>
      <c r="D33" s="65" t="s">
        <v>905</v>
      </c>
      <c r="E33" s="21">
        <f t="shared" si="0"/>
        <v>0</v>
      </c>
      <c r="F33" s="70"/>
      <c r="G33" s="30"/>
      <c r="H33" s="31"/>
      <c r="I33" s="46"/>
      <c r="J33" s="31"/>
      <c r="K33" s="46"/>
      <c r="L33" s="31"/>
      <c r="M33" s="46"/>
    </row>
    <row r="34" spans="2:13">
      <c r="B34" s="36">
        <v>24</v>
      </c>
      <c r="C34" s="47" t="s">
        <v>908</v>
      </c>
      <c r="D34" s="65" t="s">
        <v>909</v>
      </c>
      <c r="E34" s="21">
        <f t="shared" si="0"/>
        <v>0</v>
      </c>
      <c r="F34" s="70"/>
      <c r="G34" s="30"/>
      <c r="H34" s="31"/>
      <c r="I34" s="46"/>
      <c r="J34" s="31"/>
      <c r="K34" s="46"/>
      <c r="L34" s="31"/>
      <c r="M34" s="46"/>
    </row>
    <row r="35" spans="2:13">
      <c r="B35" s="36">
        <v>25</v>
      </c>
      <c r="C35" s="41" t="s">
        <v>717</v>
      </c>
      <c r="D35" s="22" t="s">
        <v>718</v>
      </c>
      <c r="E35" s="21">
        <f t="shared" si="0"/>
        <v>0</v>
      </c>
      <c r="F35" s="21"/>
      <c r="G35" s="30"/>
      <c r="H35" s="72"/>
      <c r="I35" s="46"/>
      <c r="J35" s="21"/>
      <c r="K35" s="46"/>
      <c r="L35" s="21"/>
      <c r="M35" s="46"/>
    </row>
    <row r="36" spans="2:13">
      <c r="B36" s="36">
        <v>26</v>
      </c>
      <c r="C36" s="41" t="s">
        <v>721</v>
      </c>
      <c r="D36" s="22" t="s">
        <v>722</v>
      </c>
      <c r="E36" s="21">
        <f t="shared" si="0"/>
        <v>0</v>
      </c>
      <c r="F36" s="21"/>
      <c r="G36" s="30"/>
      <c r="H36" s="72"/>
      <c r="I36" s="46"/>
      <c r="J36" s="21"/>
      <c r="K36" s="46"/>
      <c r="L36" s="21"/>
      <c r="M36" s="46"/>
    </row>
    <row r="37" spans="2:13">
      <c r="B37" s="36">
        <v>27</v>
      </c>
      <c r="C37" s="47" t="s">
        <v>918</v>
      </c>
      <c r="D37" s="65" t="s">
        <v>919</v>
      </c>
      <c r="E37" s="21">
        <f t="shared" si="0"/>
        <v>0</v>
      </c>
      <c r="F37" s="21"/>
      <c r="G37" s="30"/>
      <c r="H37" s="72"/>
      <c r="I37" s="46"/>
      <c r="J37" s="21"/>
      <c r="K37" s="46"/>
      <c r="L37" s="21"/>
      <c r="M37" s="46"/>
    </row>
    <row r="38" spans="2:13">
      <c r="B38" s="36">
        <v>28</v>
      </c>
      <c r="C38" s="38" t="s">
        <v>906</v>
      </c>
      <c r="D38" s="65" t="s">
        <v>907</v>
      </c>
      <c r="E38" s="21">
        <f t="shared" si="0"/>
        <v>0</v>
      </c>
      <c r="F38" s="21"/>
      <c r="G38" s="30"/>
      <c r="H38" s="31"/>
      <c r="I38" s="30"/>
      <c r="J38" s="31"/>
      <c r="K38" s="30"/>
      <c r="L38" s="31"/>
      <c r="M38" s="30"/>
    </row>
    <row r="39" spans="2:13">
      <c r="B39" s="36">
        <v>29</v>
      </c>
      <c r="C39" s="38" t="s">
        <v>916</v>
      </c>
      <c r="D39" s="65" t="s">
        <v>917</v>
      </c>
      <c r="E39" s="21">
        <f t="shared" si="0"/>
        <v>0</v>
      </c>
      <c r="F39" s="21"/>
      <c r="G39" s="30"/>
      <c r="H39" s="31"/>
      <c r="I39" s="30"/>
      <c r="J39" s="31"/>
      <c r="K39" s="30"/>
      <c r="L39" s="31"/>
      <c r="M39" s="30"/>
    </row>
    <row r="40" spans="2:13">
      <c r="B40" s="36">
        <v>30</v>
      </c>
      <c r="C40" s="47" t="s">
        <v>912</v>
      </c>
      <c r="D40" s="65" t="s">
        <v>913</v>
      </c>
      <c r="E40" s="21">
        <f t="shared" si="0"/>
        <v>0</v>
      </c>
      <c r="F40" s="21"/>
      <c r="G40" s="30"/>
      <c r="H40" s="31"/>
      <c r="I40" s="30"/>
      <c r="J40" s="31"/>
      <c r="K40" s="30"/>
      <c r="L40" s="31"/>
      <c r="M40" s="30"/>
    </row>
    <row r="41" spans="2:13">
      <c r="B41" s="37"/>
      <c r="D41" s="15"/>
      <c r="E41" s="15"/>
      <c r="G41" s="32"/>
      <c r="H41" s="32"/>
      <c r="I41" s="32"/>
      <c r="J41" s="32"/>
      <c r="K41" s="32"/>
      <c r="L41" s="32"/>
      <c r="M41" s="23"/>
    </row>
    <row r="42" spans="2:13">
      <c r="B42" s="37"/>
      <c r="D42" s="15"/>
      <c r="E42" s="15"/>
      <c r="G42" s="32"/>
      <c r="H42" s="32"/>
      <c r="I42" s="32"/>
      <c r="J42" s="32"/>
      <c r="K42" s="32"/>
      <c r="L42" s="32"/>
      <c r="M42" s="23"/>
    </row>
    <row r="43" spans="2:13">
      <c r="B43" s="24" t="s">
        <v>41</v>
      </c>
      <c r="M43" s="15"/>
    </row>
    <row r="44" spans="2:13">
      <c r="B44" s="25"/>
      <c r="C44" s="14" t="s">
        <v>431</v>
      </c>
      <c r="M44" s="15"/>
    </row>
    <row r="45" spans="2:13">
      <c r="B45" s="26" t="s">
        <v>43</v>
      </c>
      <c r="C45" s="14" t="s">
        <v>117</v>
      </c>
      <c r="M45" s="15"/>
    </row>
    <row r="46" spans="2:13">
      <c r="B46" s="27" t="s">
        <v>43</v>
      </c>
      <c r="C46" s="14" t="s">
        <v>45</v>
      </c>
      <c r="M46" s="15"/>
    </row>
    <row r="47" spans="2:13">
      <c r="B47" s="28" t="s">
        <v>43</v>
      </c>
      <c r="C47" s="14" t="s">
        <v>46</v>
      </c>
      <c r="M47" s="15"/>
    </row>
    <row r="48" spans="2:13">
      <c r="B48" s="23"/>
      <c r="C48" s="23"/>
      <c r="M48" s="15"/>
    </row>
    <row r="49" spans="13:13">
      <c r="M49" s="15"/>
    </row>
    <row r="50" spans="13:13">
      <c r="M50" s="15"/>
    </row>
    <row r="51" spans="13:13">
      <c r="M51" s="15"/>
    </row>
    <row r="52" spans="13:13">
      <c r="M52" s="15"/>
    </row>
    <row r="53" spans="13:13">
      <c r="M53" s="15"/>
    </row>
    <row r="54" spans="13:13">
      <c r="M54" s="15"/>
    </row>
    <row r="55" spans="13:13">
      <c r="M55" s="15"/>
    </row>
    <row r="56" spans="13:13">
      <c r="M56" s="15"/>
    </row>
    <row r="57" spans="13:13">
      <c r="M57" s="15"/>
    </row>
    <row r="58" spans="13:13">
      <c r="M58" s="15"/>
    </row>
    <row r="59" spans="13:13">
      <c r="M59" s="15"/>
    </row>
    <row r="60" spans="13:13">
      <c r="M60" s="15"/>
    </row>
    <row r="61" spans="13:13">
      <c r="M61" s="15"/>
    </row>
    <row r="62" spans="13:13">
      <c r="M62" s="15"/>
    </row>
    <row r="63" spans="13:13">
      <c r="M63" s="15"/>
    </row>
    <row r="64" spans="13:13">
      <c r="M64" s="15"/>
    </row>
    <row r="65" spans="13:13">
      <c r="M65" s="15"/>
    </row>
    <row r="66" spans="13:13">
      <c r="M66" s="15"/>
    </row>
    <row r="67" spans="13:13">
      <c r="M67" s="15"/>
    </row>
    <row r="68" spans="13:13">
      <c r="M68" s="15"/>
    </row>
    <row r="69" spans="13:13">
      <c r="M69" s="15"/>
    </row>
  </sheetData>
  <sortState xmlns:xlrd2="http://schemas.microsoft.com/office/spreadsheetml/2017/richdata2" ref="C12:K36">
    <sortCondition descending="1" ref="E11:E36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118"/>
  <sheetViews>
    <sheetView topLeftCell="A25" workbookViewId="0">
      <pane xSplit="3" topLeftCell="D1" activePane="topRight" state="frozen"/>
      <selection pane="topRight" activeCell="A50" sqref="A50:XFD5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4" width="40.5546875" style="14" customWidth="1"/>
    <col min="15" max="16384" width="8.88671875" style="14"/>
  </cols>
  <sheetData>
    <row r="3" spans="1:14">
      <c r="B3" s="16" t="s">
        <v>838</v>
      </c>
      <c r="G3" s="108"/>
      <c r="H3" s="108"/>
    </row>
    <row r="4" spans="1:14">
      <c r="B4" s="17" t="s">
        <v>844</v>
      </c>
      <c r="C4" s="16"/>
    </row>
    <row r="6" spans="1:14">
      <c r="C6" s="117"/>
      <c r="D6" s="117"/>
      <c r="E6" s="18"/>
      <c r="F6" s="18"/>
    </row>
    <row r="7" spans="1:14">
      <c r="B7" s="16" t="s">
        <v>432</v>
      </c>
    </row>
    <row r="8" spans="1:14">
      <c r="F8" s="109" t="s">
        <v>832</v>
      </c>
      <c r="G8" s="99"/>
      <c r="H8" s="112" t="s">
        <v>833</v>
      </c>
      <c r="I8" s="99"/>
      <c r="J8" s="111" t="s">
        <v>839</v>
      </c>
      <c r="K8" s="99"/>
      <c r="L8" s="98"/>
      <c r="M8" s="99"/>
    </row>
    <row r="9" spans="1:14" ht="15" customHeight="1">
      <c r="B9" s="113" t="s">
        <v>1</v>
      </c>
      <c r="C9" s="114" t="s">
        <v>2</v>
      </c>
      <c r="D9" s="114" t="s">
        <v>3</v>
      </c>
      <c r="E9" s="118" t="s">
        <v>4</v>
      </c>
      <c r="F9" s="110" t="s">
        <v>558</v>
      </c>
      <c r="G9" s="110"/>
      <c r="H9" s="106" t="s">
        <v>5</v>
      </c>
      <c r="I9" s="107"/>
      <c r="J9" s="106" t="s">
        <v>6</v>
      </c>
      <c r="K9" s="107"/>
      <c r="L9" s="106" t="s">
        <v>7</v>
      </c>
      <c r="M9" s="107"/>
    </row>
    <row r="10" spans="1:14">
      <c r="B10" s="113"/>
      <c r="C10" s="114"/>
      <c r="D10" s="114"/>
      <c r="E10" s="11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4">
      <c r="B11" s="40">
        <v>1</v>
      </c>
      <c r="C11" s="57" t="s">
        <v>385</v>
      </c>
      <c r="D11" s="42">
        <v>40639</v>
      </c>
      <c r="E11" s="21">
        <f t="shared" ref="E11:E47" si="0">SUM(G11,I11,K11,M11)</f>
        <v>540</v>
      </c>
      <c r="F11" s="70">
        <v>1</v>
      </c>
      <c r="G11" s="30">
        <f t="shared" ref="G11:G37" si="1">IFERROR(VLOOKUP(F11,points,3,FALSE),"")</f>
        <v>270</v>
      </c>
      <c r="H11" s="31">
        <v>1</v>
      </c>
      <c r="I11" s="30">
        <f t="shared" ref="I11:I24" si="2">IFERROR(VLOOKUP(H11,points,2,FALSE),"")</f>
        <v>135</v>
      </c>
      <c r="J11" s="21">
        <v>1</v>
      </c>
      <c r="K11" s="30">
        <f>IFERROR(VLOOKUP(J11,points,2,FALSE),"")</f>
        <v>135</v>
      </c>
      <c r="L11" s="31"/>
      <c r="M11" s="30"/>
      <c r="N11" s="80"/>
    </row>
    <row r="12" spans="1:14" customFormat="1">
      <c r="A12" s="14"/>
      <c r="B12" s="40">
        <v>2</v>
      </c>
      <c r="C12" s="57" t="s">
        <v>391</v>
      </c>
      <c r="D12" s="21" t="s">
        <v>403</v>
      </c>
      <c r="E12" s="21">
        <f t="shared" si="0"/>
        <v>188</v>
      </c>
      <c r="F12" s="21">
        <v>2</v>
      </c>
      <c r="G12" s="30">
        <f t="shared" si="1"/>
        <v>180</v>
      </c>
      <c r="H12" s="31">
        <v>24</v>
      </c>
      <c r="I12" s="30">
        <f t="shared" si="2"/>
        <v>8</v>
      </c>
      <c r="J12" s="21"/>
      <c r="K12" s="30"/>
      <c r="L12" s="21"/>
      <c r="M12" s="30"/>
      <c r="N12" s="80"/>
    </row>
    <row r="13" spans="1:14" customFormat="1">
      <c r="A13" s="14"/>
      <c r="B13" s="40">
        <v>3</v>
      </c>
      <c r="C13" s="82" t="s">
        <v>363</v>
      </c>
      <c r="D13" s="22" t="s">
        <v>364</v>
      </c>
      <c r="E13" s="21">
        <f t="shared" si="0"/>
        <v>169.5</v>
      </c>
      <c r="F13" s="70">
        <v>3</v>
      </c>
      <c r="G13" s="30">
        <f t="shared" si="1"/>
        <v>135</v>
      </c>
      <c r="H13" s="31">
        <v>15</v>
      </c>
      <c r="I13" s="30">
        <f t="shared" si="2"/>
        <v>15.75</v>
      </c>
      <c r="J13" s="21">
        <v>11</v>
      </c>
      <c r="K13" s="30">
        <f>IFERROR(VLOOKUP(J13,points,2,FALSE),"")</f>
        <v>18.75</v>
      </c>
      <c r="L13" s="21"/>
      <c r="M13" s="30"/>
      <c r="N13" s="80"/>
    </row>
    <row r="14" spans="1:14" customFormat="1">
      <c r="A14" s="14"/>
      <c r="B14" s="40">
        <v>4</v>
      </c>
      <c r="C14" s="57" t="s">
        <v>358</v>
      </c>
      <c r="D14" s="31" t="s">
        <v>359</v>
      </c>
      <c r="E14" s="21">
        <f t="shared" si="0"/>
        <v>168.75</v>
      </c>
      <c r="F14" s="21">
        <v>4</v>
      </c>
      <c r="G14" s="30">
        <f t="shared" si="1"/>
        <v>100.5</v>
      </c>
      <c r="H14" s="31">
        <v>12</v>
      </c>
      <c r="I14" s="30">
        <f t="shared" si="2"/>
        <v>18</v>
      </c>
      <c r="J14" s="21">
        <v>4</v>
      </c>
      <c r="K14" s="30">
        <f>IFERROR(VLOOKUP(J14,points,2,FALSE),"")</f>
        <v>50.25</v>
      </c>
      <c r="L14" s="31"/>
      <c r="M14" s="30"/>
      <c r="N14" s="80"/>
    </row>
    <row r="15" spans="1:14" customFormat="1">
      <c r="A15" s="14"/>
      <c r="B15" s="40">
        <v>5</v>
      </c>
      <c r="C15" s="43" t="s">
        <v>546</v>
      </c>
      <c r="D15" s="63">
        <v>40767</v>
      </c>
      <c r="E15" s="21">
        <f t="shared" si="0"/>
        <v>121</v>
      </c>
      <c r="F15" s="21">
        <v>5</v>
      </c>
      <c r="G15" s="30">
        <f t="shared" si="1"/>
        <v>81</v>
      </c>
      <c r="H15" s="31">
        <v>33</v>
      </c>
      <c r="I15" s="30">
        <f t="shared" si="2"/>
        <v>4</v>
      </c>
      <c r="J15" s="21">
        <v>6</v>
      </c>
      <c r="K15" s="30">
        <f>IFERROR(VLOOKUP(J15,points,2,FALSE),"")</f>
        <v>36</v>
      </c>
      <c r="L15" s="31"/>
      <c r="M15" s="30"/>
      <c r="N15" s="80"/>
    </row>
    <row r="16" spans="1:14" customFormat="1">
      <c r="A16" s="14"/>
      <c r="B16" s="40">
        <v>6</v>
      </c>
      <c r="C16" s="57" t="s">
        <v>360</v>
      </c>
      <c r="D16" s="31" t="s">
        <v>361</v>
      </c>
      <c r="E16" s="21">
        <f t="shared" si="0"/>
        <v>90.75</v>
      </c>
      <c r="F16" s="70">
        <v>7</v>
      </c>
      <c r="G16" s="30">
        <f t="shared" si="1"/>
        <v>64.5</v>
      </c>
      <c r="H16" s="31">
        <v>23</v>
      </c>
      <c r="I16" s="30">
        <f t="shared" si="2"/>
        <v>8.25</v>
      </c>
      <c r="J16" s="21">
        <v>12</v>
      </c>
      <c r="K16" s="30">
        <f>IFERROR(VLOOKUP(J16,points,2,FALSE),"")</f>
        <v>18</v>
      </c>
      <c r="L16" s="31"/>
      <c r="M16" s="30"/>
      <c r="N16" s="80"/>
    </row>
    <row r="17" spans="1:14">
      <c r="B17" s="40">
        <v>7</v>
      </c>
      <c r="C17" s="43" t="s">
        <v>817</v>
      </c>
      <c r="D17" s="61" t="s">
        <v>545</v>
      </c>
      <c r="E17" s="21">
        <f t="shared" si="0"/>
        <v>78</v>
      </c>
      <c r="F17" s="70">
        <v>6</v>
      </c>
      <c r="G17" s="30">
        <f t="shared" si="1"/>
        <v>72</v>
      </c>
      <c r="H17" s="31">
        <v>32</v>
      </c>
      <c r="I17" s="30">
        <f t="shared" si="2"/>
        <v>6</v>
      </c>
      <c r="J17" s="21"/>
      <c r="K17" s="30"/>
      <c r="L17" s="31"/>
      <c r="M17" s="30"/>
    </row>
    <row r="18" spans="1:14" customFormat="1">
      <c r="B18" s="40">
        <v>8</v>
      </c>
      <c r="C18" s="57" t="s">
        <v>811</v>
      </c>
      <c r="D18" s="21" t="s">
        <v>411</v>
      </c>
      <c r="E18" s="21">
        <f t="shared" si="0"/>
        <v>69.25</v>
      </c>
      <c r="F18" s="70">
        <v>8</v>
      </c>
      <c r="G18" s="30">
        <f t="shared" si="1"/>
        <v>54</v>
      </c>
      <c r="H18" s="31">
        <v>37</v>
      </c>
      <c r="I18" s="30">
        <f t="shared" si="2"/>
        <v>4</v>
      </c>
      <c r="J18" s="21">
        <v>17</v>
      </c>
      <c r="K18" s="30">
        <f>IFERROR(VLOOKUP(J18,points,2,FALSE),"")</f>
        <v>11.25</v>
      </c>
      <c r="L18" s="31"/>
      <c r="M18" s="30"/>
      <c r="N18" s="80"/>
    </row>
    <row r="19" spans="1:14">
      <c r="B19" s="40">
        <v>9</v>
      </c>
      <c r="C19" s="57" t="s">
        <v>412</v>
      </c>
      <c r="D19" s="42">
        <v>40641</v>
      </c>
      <c r="E19" s="21">
        <f t="shared" si="0"/>
        <v>60.25</v>
      </c>
      <c r="F19" s="70">
        <v>9</v>
      </c>
      <c r="G19" s="30">
        <f t="shared" si="1"/>
        <v>45</v>
      </c>
      <c r="H19" s="31">
        <v>33</v>
      </c>
      <c r="I19" s="30">
        <f t="shared" si="2"/>
        <v>4</v>
      </c>
      <c r="J19" s="21">
        <v>17</v>
      </c>
      <c r="K19" s="30">
        <f>IFERROR(VLOOKUP(J19,points,2,FALSE),"")</f>
        <v>11.25</v>
      </c>
      <c r="L19" s="31"/>
      <c r="M19" s="30"/>
      <c r="N19" s="80"/>
    </row>
    <row r="20" spans="1:14" customFormat="1">
      <c r="A20" s="14"/>
      <c r="B20" s="40">
        <v>10</v>
      </c>
      <c r="C20" s="57" t="s">
        <v>362</v>
      </c>
      <c r="D20" s="52">
        <v>41076</v>
      </c>
      <c r="E20" s="21">
        <f t="shared" si="0"/>
        <v>54.25</v>
      </c>
      <c r="F20" s="21">
        <v>10</v>
      </c>
      <c r="G20" s="30">
        <f t="shared" si="1"/>
        <v>39</v>
      </c>
      <c r="H20" s="31">
        <v>41</v>
      </c>
      <c r="I20" s="30">
        <f t="shared" si="2"/>
        <v>4</v>
      </c>
      <c r="J20" s="21">
        <v>17</v>
      </c>
      <c r="K20" s="30">
        <f>IFERROR(VLOOKUP(J20,points,2,FALSE),"")</f>
        <v>11.25</v>
      </c>
      <c r="L20" s="31"/>
      <c r="M20" s="30"/>
      <c r="N20" s="14"/>
    </row>
    <row r="21" spans="1:14" customFormat="1">
      <c r="A21" s="14"/>
      <c r="B21" s="40">
        <v>11</v>
      </c>
      <c r="C21" s="57" t="s">
        <v>812</v>
      </c>
      <c r="D21" s="42">
        <v>40571</v>
      </c>
      <c r="E21" s="21">
        <f t="shared" si="0"/>
        <v>46</v>
      </c>
      <c r="F21" s="21">
        <v>12</v>
      </c>
      <c r="G21" s="30">
        <f t="shared" si="1"/>
        <v>36</v>
      </c>
      <c r="H21" s="31">
        <v>73</v>
      </c>
      <c r="I21" s="30">
        <f t="shared" si="2"/>
        <v>2</v>
      </c>
      <c r="J21" s="93">
        <v>33</v>
      </c>
      <c r="K21" s="30">
        <f>IFERROR(VLOOKUP(J21,points,2,FALSE),"")*2</f>
        <v>8</v>
      </c>
      <c r="L21" s="31"/>
      <c r="M21" s="30"/>
      <c r="N21" s="80"/>
    </row>
    <row r="22" spans="1:14">
      <c r="B22" s="40">
        <v>12</v>
      </c>
      <c r="C22" s="57" t="s">
        <v>813</v>
      </c>
      <c r="D22" s="52">
        <v>40985</v>
      </c>
      <c r="E22" s="74">
        <f t="shared" si="0"/>
        <v>45.5</v>
      </c>
      <c r="F22" s="21">
        <v>11</v>
      </c>
      <c r="G22" s="30">
        <f t="shared" si="1"/>
        <v>37.5</v>
      </c>
      <c r="H22" s="31">
        <v>45</v>
      </c>
      <c r="I22" s="30">
        <f t="shared" si="2"/>
        <v>4</v>
      </c>
      <c r="J22" s="21">
        <v>33</v>
      </c>
      <c r="K22" s="30">
        <f>IFERROR(VLOOKUP(J22,points,2,FALSE),"")</f>
        <v>4</v>
      </c>
      <c r="L22" s="31"/>
      <c r="M22" s="30"/>
      <c r="N22" s="80"/>
    </row>
    <row r="23" spans="1:14">
      <c r="B23" s="40">
        <v>13</v>
      </c>
      <c r="C23" s="57" t="s">
        <v>571</v>
      </c>
      <c r="D23" s="64">
        <v>41089</v>
      </c>
      <c r="E23" s="74">
        <f t="shared" si="0"/>
        <v>42.5</v>
      </c>
      <c r="F23" s="21">
        <v>13</v>
      </c>
      <c r="G23" s="30">
        <f t="shared" si="1"/>
        <v>34.5</v>
      </c>
      <c r="H23" s="31">
        <v>49</v>
      </c>
      <c r="I23" s="30">
        <f t="shared" si="2"/>
        <v>4</v>
      </c>
      <c r="J23" s="21">
        <v>33</v>
      </c>
      <c r="K23" s="30">
        <f>IFERROR(VLOOKUP(J23,points,2,FALSE),"")</f>
        <v>4</v>
      </c>
      <c r="L23" s="31"/>
      <c r="M23" s="30"/>
      <c r="N23" s="80"/>
    </row>
    <row r="24" spans="1:14" customFormat="1">
      <c r="B24" s="40">
        <v>14</v>
      </c>
      <c r="C24" s="43" t="s">
        <v>369</v>
      </c>
      <c r="D24" s="44" t="s">
        <v>370</v>
      </c>
      <c r="E24" s="74">
        <f t="shared" si="0"/>
        <v>35.5</v>
      </c>
      <c r="F24" s="21">
        <v>15</v>
      </c>
      <c r="G24" s="30">
        <f t="shared" si="1"/>
        <v>31.5</v>
      </c>
      <c r="H24" s="31">
        <v>57</v>
      </c>
      <c r="I24" s="30">
        <f t="shared" si="2"/>
        <v>4</v>
      </c>
      <c r="J24" s="21"/>
      <c r="K24" s="30"/>
      <c r="L24" s="31"/>
      <c r="M24" s="30"/>
      <c r="N24" s="80"/>
    </row>
    <row r="25" spans="1:14">
      <c r="B25" s="40">
        <v>15</v>
      </c>
      <c r="C25" s="41" t="s">
        <v>647</v>
      </c>
      <c r="D25" s="65" t="s">
        <v>648</v>
      </c>
      <c r="E25" s="74">
        <f t="shared" si="0"/>
        <v>33</v>
      </c>
      <c r="F25" s="21">
        <v>14</v>
      </c>
      <c r="G25" s="30">
        <f t="shared" si="1"/>
        <v>33</v>
      </c>
      <c r="H25" s="31"/>
      <c r="I25" s="30"/>
      <c r="J25" s="31"/>
      <c r="K25" s="46"/>
      <c r="L25" s="31"/>
      <c r="M25" s="30"/>
    </row>
    <row r="26" spans="1:14">
      <c r="B26" s="40">
        <v>16</v>
      </c>
      <c r="C26" s="41" t="s">
        <v>645</v>
      </c>
      <c r="D26" s="65" t="s">
        <v>646</v>
      </c>
      <c r="E26" s="74">
        <f t="shared" si="0"/>
        <v>28.5</v>
      </c>
      <c r="F26" s="21">
        <v>16</v>
      </c>
      <c r="G26" s="30">
        <f t="shared" si="1"/>
        <v>28.5</v>
      </c>
      <c r="H26" s="31"/>
      <c r="I26" s="30"/>
      <c r="J26" s="21"/>
      <c r="K26" s="30"/>
      <c r="L26" s="31"/>
      <c r="M26" s="30"/>
    </row>
    <row r="27" spans="1:14">
      <c r="B27" s="40">
        <v>17</v>
      </c>
      <c r="C27" s="41" t="s">
        <v>749</v>
      </c>
      <c r="D27" s="22" t="s">
        <v>750</v>
      </c>
      <c r="E27" s="74">
        <f t="shared" si="0"/>
        <v>25.5</v>
      </c>
      <c r="F27" s="21">
        <v>21</v>
      </c>
      <c r="G27" s="30">
        <f t="shared" si="1"/>
        <v>17.5</v>
      </c>
      <c r="H27" s="31"/>
      <c r="I27" s="30"/>
      <c r="J27" s="93">
        <v>33</v>
      </c>
      <c r="K27" s="30">
        <f>IFERROR(VLOOKUP(J27,points,2,FALSE),"")*2</f>
        <v>8</v>
      </c>
      <c r="L27" s="31"/>
      <c r="M27" s="46"/>
      <c r="N27" s="80"/>
    </row>
    <row r="28" spans="1:14">
      <c r="B28" s="40">
        <v>18</v>
      </c>
      <c r="C28" s="41" t="s">
        <v>739</v>
      </c>
      <c r="D28" s="22" t="s">
        <v>740</v>
      </c>
      <c r="E28" s="74">
        <f t="shared" si="0"/>
        <v>25</v>
      </c>
      <c r="F28" s="21">
        <v>18</v>
      </c>
      <c r="G28" s="30">
        <f t="shared" si="1"/>
        <v>21</v>
      </c>
      <c r="H28" s="31"/>
      <c r="I28" s="30"/>
      <c r="J28" s="31">
        <v>33</v>
      </c>
      <c r="K28" s="30">
        <f>IFERROR(VLOOKUP(J28,points,2,FALSE),"")</f>
        <v>4</v>
      </c>
      <c r="L28" s="31"/>
      <c r="M28" s="30"/>
    </row>
    <row r="29" spans="1:14">
      <c r="B29" s="40">
        <v>19</v>
      </c>
      <c r="C29" s="41" t="s">
        <v>365</v>
      </c>
      <c r="D29" s="22" t="s">
        <v>366</v>
      </c>
      <c r="E29" s="74">
        <f t="shared" si="0"/>
        <v>22.5</v>
      </c>
      <c r="F29" s="21">
        <v>17</v>
      </c>
      <c r="G29" s="30">
        <f t="shared" si="1"/>
        <v>22.5</v>
      </c>
      <c r="H29" s="31"/>
      <c r="I29" s="46"/>
      <c r="J29" s="31"/>
      <c r="K29" s="46"/>
      <c r="L29" s="31"/>
      <c r="M29" s="46"/>
    </row>
    <row r="30" spans="1:14">
      <c r="B30" s="40">
        <v>20</v>
      </c>
      <c r="C30" s="41" t="s">
        <v>733</v>
      </c>
      <c r="D30" s="65" t="s">
        <v>734</v>
      </c>
      <c r="E30" s="74">
        <f t="shared" si="0"/>
        <v>22</v>
      </c>
      <c r="F30" s="21">
        <v>20</v>
      </c>
      <c r="G30" s="30">
        <f t="shared" si="1"/>
        <v>18</v>
      </c>
      <c r="H30" s="31">
        <v>77</v>
      </c>
      <c r="I30" s="30">
        <f>IFERROR(VLOOKUP(H30,points,2,FALSE),"")</f>
        <v>2</v>
      </c>
      <c r="J30" s="31">
        <v>65</v>
      </c>
      <c r="K30" s="30">
        <f>IFERROR(VLOOKUP(J30,points,2,FALSE),"")</f>
        <v>2</v>
      </c>
      <c r="L30" s="31"/>
      <c r="M30" s="30"/>
    </row>
    <row r="31" spans="1:14">
      <c r="B31" s="40">
        <v>21</v>
      </c>
      <c r="C31" s="41" t="s">
        <v>816</v>
      </c>
      <c r="D31" s="22" t="s">
        <v>823</v>
      </c>
      <c r="E31" s="74">
        <f t="shared" si="0"/>
        <v>19.5</v>
      </c>
      <c r="F31" s="21">
        <v>19</v>
      </c>
      <c r="G31" s="30">
        <f t="shared" si="1"/>
        <v>19.5</v>
      </c>
      <c r="H31" s="31"/>
      <c r="I31" s="46"/>
      <c r="J31" s="31"/>
      <c r="K31" s="30"/>
      <c r="L31" s="31"/>
      <c r="M31" s="30"/>
      <c r="N31" s="80"/>
    </row>
    <row r="32" spans="1:14" customFormat="1">
      <c r="A32" s="14"/>
      <c r="B32" s="40">
        <v>22</v>
      </c>
      <c r="C32" s="41" t="s">
        <v>818</v>
      </c>
      <c r="D32" s="22" t="s">
        <v>824</v>
      </c>
      <c r="E32" s="74">
        <f t="shared" si="0"/>
        <v>17</v>
      </c>
      <c r="F32" s="21">
        <v>22</v>
      </c>
      <c r="G32" s="30">
        <f t="shared" si="1"/>
        <v>17</v>
      </c>
      <c r="H32" s="31"/>
      <c r="I32" s="46"/>
      <c r="J32" s="31"/>
      <c r="K32" s="46"/>
      <c r="L32" s="31"/>
      <c r="M32" s="46"/>
    </row>
    <row r="33" spans="1:14" customFormat="1">
      <c r="A33" s="14"/>
      <c r="B33" s="40">
        <v>23</v>
      </c>
      <c r="C33" s="41" t="s">
        <v>814</v>
      </c>
      <c r="D33" s="22" t="s">
        <v>820</v>
      </c>
      <c r="E33" s="74">
        <f t="shared" si="0"/>
        <v>16.5</v>
      </c>
      <c r="F33" s="21">
        <v>23</v>
      </c>
      <c r="G33" s="30">
        <f t="shared" si="1"/>
        <v>16.5</v>
      </c>
      <c r="H33" s="31"/>
      <c r="I33" s="46"/>
      <c r="J33" s="31"/>
      <c r="K33" s="46"/>
      <c r="L33" s="31"/>
      <c r="M33" s="46"/>
    </row>
    <row r="34" spans="1:14" customFormat="1">
      <c r="A34" s="14"/>
      <c r="B34" s="40">
        <v>24</v>
      </c>
      <c r="C34" s="41" t="s">
        <v>430</v>
      </c>
      <c r="D34" s="22" t="s">
        <v>821</v>
      </c>
      <c r="E34" s="74">
        <f t="shared" si="0"/>
        <v>16</v>
      </c>
      <c r="F34" s="21">
        <v>24</v>
      </c>
      <c r="G34" s="30">
        <f t="shared" si="1"/>
        <v>16</v>
      </c>
      <c r="H34" s="31"/>
      <c r="I34" s="46"/>
      <c r="J34" s="31"/>
      <c r="K34" s="46"/>
      <c r="L34" s="31"/>
      <c r="M34" s="46"/>
    </row>
    <row r="35" spans="1:14">
      <c r="B35" s="40">
        <v>25</v>
      </c>
      <c r="C35" s="41" t="s">
        <v>735</v>
      </c>
      <c r="D35" s="22" t="s">
        <v>736</v>
      </c>
      <c r="E35" s="74">
        <f t="shared" si="0"/>
        <v>15.5</v>
      </c>
      <c r="F35" s="21">
        <v>25</v>
      </c>
      <c r="G35" s="30">
        <f t="shared" si="1"/>
        <v>15.5</v>
      </c>
      <c r="H35" s="31"/>
      <c r="I35" s="46"/>
      <c r="J35" s="31"/>
      <c r="K35" s="46"/>
      <c r="L35" s="31"/>
      <c r="M35" s="46"/>
    </row>
    <row r="36" spans="1:14" customFormat="1">
      <c r="A36" s="14"/>
      <c r="B36" s="40">
        <v>26</v>
      </c>
      <c r="C36" s="41" t="s">
        <v>819</v>
      </c>
      <c r="D36" s="22" t="s">
        <v>825</v>
      </c>
      <c r="E36" s="74">
        <f t="shared" si="0"/>
        <v>15</v>
      </c>
      <c r="F36" s="21">
        <v>26</v>
      </c>
      <c r="G36" s="30">
        <f t="shared" si="1"/>
        <v>15</v>
      </c>
      <c r="H36" s="31"/>
      <c r="I36" s="46"/>
      <c r="J36" s="31"/>
      <c r="K36" s="46"/>
      <c r="L36" s="31"/>
      <c r="M36" s="46"/>
      <c r="N36" s="14"/>
    </row>
    <row r="37" spans="1:14">
      <c r="B37" s="40">
        <v>27</v>
      </c>
      <c r="C37" s="41" t="s">
        <v>815</v>
      </c>
      <c r="D37" s="22" t="s">
        <v>822</v>
      </c>
      <c r="E37" s="74">
        <f t="shared" si="0"/>
        <v>14.5</v>
      </c>
      <c r="F37" s="21">
        <v>27</v>
      </c>
      <c r="G37" s="30">
        <f t="shared" si="1"/>
        <v>14.5</v>
      </c>
      <c r="H37" s="31"/>
      <c r="I37" s="46"/>
      <c r="J37" s="31"/>
      <c r="K37" s="46"/>
      <c r="L37" s="31"/>
      <c r="M37" s="46"/>
    </row>
    <row r="38" spans="1:14" customFormat="1">
      <c r="A38" s="14"/>
      <c r="B38" s="40">
        <v>28</v>
      </c>
      <c r="C38" s="41" t="s">
        <v>421</v>
      </c>
      <c r="D38" s="22" t="s">
        <v>422</v>
      </c>
      <c r="E38" s="21">
        <f t="shared" si="0"/>
        <v>0</v>
      </c>
      <c r="F38" s="21"/>
      <c r="G38" s="30"/>
      <c r="H38" s="31"/>
      <c r="I38" s="46"/>
      <c r="J38" s="31"/>
      <c r="K38" s="46"/>
      <c r="L38" s="31"/>
      <c r="M38" s="46"/>
    </row>
    <row r="39" spans="1:14">
      <c r="B39" s="40">
        <v>29</v>
      </c>
      <c r="C39" s="43" t="s">
        <v>430</v>
      </c>
      <c r="D39" s="63">
        <v>40660</v>
      </c>
      <c r="E39" s="21">
        <f t="shared" si="0"/>
        <v>0</v>
      </c>
      <c r="F39" s="21"/>
      <c r="G39" s="30"/>
      <c r="H39" s="31"/>
      <c r="I39" s="46"/>
      <c r="J39" s="31"/>
      <c r="K39" s="46"/>
      <c r="L39" s="31"/>
      <c r="M39" s="46"/>
    </row>
    <row r="40" spans="1:14">
      <c r="B40" s="40">
        <v>30</v>
      </c>
      <c r="C40" s="38" t="s">
        <v>924</v>
      </c>
      <c r="D40" s="65" t="s">
        <v>925</v>
      </c>
      <c r="E40" s="21">
        <f t="shared" si="0"/>
        <v>0</v>
      </c>
      <c r="F40" s="21"/>
      <c r="G40" s="30"/>
      <c r="H40" s="31"/>
      <c r="I40" s="46"/>
      <c r="J40" s="31"/>
      <c r="K40" s="46"/>
      <c r="L40" s="31"/>
      <c r="M40" s="46"/>
    </row>
    <row r="41" spans="1:14">
      <c r="B41" s="40">
        <v>31</v>
      </c>
      <c r="C41" s="47" t="s">
        <v>922</v>
      </c>
      <c r="D41" s="65" t="s">
        <v>923</v>
      </c>
      <c r="E41" s="21">
        <f t="shared" si="0"/>
        <v>0</v>
      </c>
      <c r="F41" s="21"/>
      <c r="G41" s="30"/>
      <c r="H41" s="31"/>
      <c r="I41" s="46"/>
      <c r="J41" s="31"/>
      <c r="K41" s="46"/>
      <c r="L41" s="31"/>
      <c r="M41" s="46"/>
    </row>
    <row r="42" spans="1:14">
      <c r="B42" s="40">
        <v>32</v>
      </c>
      <c r="C42" s="41" t="s">
        <v>640</v>
      </c>
      <c r="D42" s="65" t="s">
        <v>641</v>
      </c>
      <c r="E42" s="21">
        <f t="shared" si="0"/>
        <v>0</v>
      </c>
      <c r="F42" s="21"/>
      <c r="G42" s="30"/>
      <c r="H42" s="31" t="s">
        <v>12</v>
      </c>
      <c r="I42" s="46"/>
      <c r="J42" s="31"/>
      <c r="K42" s="46"/>
      <c r="L42" s="31"/>
      <c r="M42" s="46"/>
      <c r="N42" s="80"/>
    </row>
    <row r="43" spans="1:14">
      <c r="B43" s="40">
        <v>33</v>
      </c>
      <c r="C43" s="43" t="s">
        <v>367</v>
      </c>
      <c r="D43" s="44" t="s">
        <v>368</v>
      </c>
      <c r="E43" s="21">
        <f t="shared" si="0"/>
        <v>0</v>
      </c>
      <c r="F43" s="21"/>
      <c r="G43" s="46"/>
      <c r="H43" s="31"/>
      <c r="I43" s="46"/>
      <c r="J43" s="31"/>
      <c r="K43" s="46"/>
      <c r="L43" s="31"/>
      <c r="M43" s="46"/>
    </row>
    <row r="44" spans="1:14">
      <c r="B44" s="40">
        <v>34</v>
      </c>
      <c r="C44" s="47" t="s">
        <v>920</v>
      </c>
      <c r="D44" s="65" t="s">
        <v>364</v>
      </c>
      <c r="E44" s="21">
        <f t="shared" si="0"/>
        <v>0</v>
      </c>
      <c r="F44" s="21"/>
      <c r="G44" s="46"/>
      <c r="H44" s="31"/>
      <c r="I44" s="46"/>
      <c r="J44" s="31"/>
      <c r="K44" s="46"/>
      <c r="L44" s="31"/>
      <c r="M44" s="46"/>
    </row>
    <row r="45" spans="1:14" customFormat="1">
      <c r="A45" s="14"/>
      <c r="B45" s="40">
        <v>35</v>
      </c>
      <c r="C45" s="41" t="s">
        <v>737</v>
      </c>
      <c r="D45" s="22" t="s">
        <v>738</v>
      </c>
      <c r="E45" s="21">
        <f t="shared" si="0"/>
        <v>0</v>
      </c>
      <c r="F45" s="21"/>
      <c r="G45" s="46"/>
      <c r="H45" s="31"/>
      <c r="I45" s="46"/>
      <c r="J45" s="31"/>
      <c r="K45" s="46"/>
      <c r="L45" s="31"/>
      <c r="M45" s="46"/>
    </row>
    <row r="46" spans="1:14" customFormat="1">
      <c r="A46" s="14"/>
      <c r="B46" s="40">
        <v>36</v>
      </c>
      <c r="C46" s="47" t="s">
        <v>921</v>
      </c>
      <c r="D46" s="65" t="s">
        <v>738</v>
      </c>
      <c r="E46" s="21">
        <f t="shared" si="0"/>
        <v>0</v>
      </c>
      <c r="F46" s="21"/>
      <c r="G46" s="46"/>
      <c r="H46" s="31"/>
      <c r="I46" s="46"/>
      <c r="J46" s="31"/>
      <c r="K46" s="46"/>
      <c r="L46" s="31"/>
      <c r="M46" s="46"/>
    </row>
    <row r="47" spans="1:14" customFormat="1">
      <c r="A47" s="14"/>
      <c r="B47" s="40">
        <v>37</v>
      </c>
      <c r="C47" s="47" t="s">
        <v>926</v>
      </c>
      <c r="D47" s="65" t="s">
        <v>927</v>
      </c>
      <c r="E47" s="21">
        <f t="shared" si="0"/>
        <v>0</v>
      </c>
      <c r="F47" s="21"/>
      <c r="G47" s="46"/>
      <c r="H47" s="31"/>
      <c r="I47" s="46"/>
      <c r="J47" s="31"/>
      <c r="K47" s="46"/>
      <c r="L47" s="31"/>
      <c r="M47" s="46"/>
    </row>
    <row r="48" spans="1:14" customFormat="1">
      <c r="A48" s="14"/>
      <c r="B48" s="45"/>
      <c r="C48" s="49"/>
      <c r="D48" s="50"/>
      <c r="E48" s="15"/>
      <c r="F48" s="15"/>
      <c r="G48" s="32"/>
      <c r="H48" s="32"/>
      <c r="I48" s="32"/>
      <c r="J48" s="32"/>
      <c r="K48" s="32"/>
      <c r="L48" s="32"/>
      <c r="M48" s="32"/>
    </row>
    <row r="49" spans="1:14" customFormat="1">
      <c r="A49" s="14"/>
      <c r="B49" s="45"/>
      <c r="C49" s="49"/>
      <c r="D49" s="50"/>
      <c r="E49" s="15"/>
      <c r="F49" s="15"/>
      <c r="G49" s="32"/>
      <c r="H49" s="32"/>
      <c r="I49" s="32"/>
      <c r="J49" s="32"/>
      <c r="K49" s="32"/>
      <c r="L49" s="32"/>
      <c r="M49" s="32"/>
    </row>
    <row r="50" spans="1:14">
      <c r="B50" s="24" t="s">
        <v>41</v>
      </c>
      <c r="H50" s="14"/>
      <c r="I50" s="14"/>
      <c r="J50" s="14"/>
      <c r="K50" s="14"/>
      <c r="L50" s="14"/>
      <c r="N50" s="35"/>
    </row>
    <row r="51" spans="1:14">
      <c r="B51" s="25"/>
      <c r="C51" s="14" t="s">
        <v>465</v>
      </c>
      <c r="H51" s="14"/>
      <c r="I51" s="14"/>
      <c r="J51" s="14"/>
      <c r="K51" s="14"/>
      <c r="L51" s="14"/>
      <c r="N51" s="35"/>
    </row>
    <row r="52" spans="1:14">
      <c r="B52" s="26" t="s">
        <v>43</v>
      </c>
      <c r="C52" s="14" t="s">
        <v>117</v>
      </c>
      <c r="H52" s="14"/>
      <c r="I52" s="14"/>
      <c r="J52" s="14"/>
      <c r="K52" s="14"/>
      <c r="L52" s="14"/>
      <c r="N52" s="35"/>
    </row>
    <row r="53" spans="1:14">
      <c r="B53" s="27" t="s">
        <v>43</v>
      </c>
      <c r="C53" s="14" t="s">
        <v>45</v>
      </c>
      <c r="H53" s="14"/>
      <c r="I53" s="14"/>
      <c r="J53" s="14"/>
      <c r="K53" s="14"/>
      <c r="L53" s="14"/>
      <c r="N53" s="35"/>
    </row>
    <row r="54" spans="1:14">
      <c r="B54" s="28" t="s">
        <v>43</v>
      </c>
      <c r="C54" s="14" t="s">
        <v>46</v>
      </c>
      <c r="H54" s="14"/>
      <c r="I54" s="14"/>
      <c r="J54" s="14"/>
      <c r="K54" s="14"/>
      <c r="L54" s="14"/>
      <c r="N54" s="35"/>
    </row>
    <row r="55" spans="1:14">
      <c r="H55" s="14"/>
      <c r="I55" s="14"/>
      <c r="J55" s="14"/>
      <c r="K55" s="14"/>
      <c r="L55" s="14"/>
      <c r="N55" s="35"/>
    </row>
    <row r="56" spans="1:14">
      <c r="H56" s="14"/>
      <c r="I56" s="14"/>
      <c r="J56" s="14"/>
      <c r="K56" s="14"/>
      <c r="L56" s="14"/>
      <c r="N56" s="35"/>
    </row>
    <row r="57" spans="1:14">
      <c r="H57" s="14"/>
      <c r="I57" s="14"/>
      <c r="J57" s="14"/>
      <c r="K57" s="14"/>
      <c r="L57" s="14"/>
      <c r="N57" s="35"/>
    </row>
    <row r="58" spans="1:14">
      <c r="H58" s="14"/>
      <c r="I58" s="14"/>
      <c r="J58" s="14"/>
      <c r="K58" s="14"/>
      <c r="L58" s="14"/>
      <c r="N58" s="35"/>
    </row>
    <row r="59" spans="1:14">
      <c r="H59" s="14"/>
      <c r="I59" s="14"/>
      <c r="J59" s="14"/>
      <c r="K59" s="14"/>
      <c r="L59" s="14"/>
      <c r="N59" s="35"/>
    </row>
    <row r="60" spans="1:14">
      <c r="H60" s="14"/>
      <c r="I60" s="14"/>
      <c r="J60" s="14"/>
      <c r="K60" s="14"/>
      <c r="L60" s="14"/>
      <c r="N60" s="35"/>
    </row>
    <row r="61" spans="1:14">
      <c r="H61" s="14"/>
      <c r="I61" s="14"/>
      <c r="J61" s="14"/>
      <c r="K61" s="14"/>
      <c r="L61" s="14"/>
      <c r="N61" s="35"/>
    </row>
    <row r="62" spans="1:14">
      <c r="H62" s="14"/>
      <c r="I62" s="14"/>
      <c r="J62" s="14"/>
      <c r="K62" s="14"/>
      <c r="L62" s="14"/>
      <c r="N62" s="35"/>
    </row>
    <row r="63" spans="1:14">
      <c r="H63" s="14"/>
      <c r="I63" s="14"/>
      <c r="J63" s="14"/>
      <c r="K63" s="14"/>
      <c r="L63" s="14"/>
      <c r="N63" s="35"/>
    </row>
    <row r="64" spans="1:14">
      <c r="H64" s="14"/>
      <c r="I64" s="14"/>
      <c r="J64" s="14"/>
      <c r="K64" s="14"/>
      <c r="L64" s="14"/>
      <c r="N64" s="35"/>
    </row>
    <row r="65" spans="8:14">
      <c r="H65" s="14"/>
      <c r="I65" s="14"/>
      <c r="J65" s="14"/>
      <c r="K65" s="14"/>
      <c r="L65" s="14"/>
      <c r="N65" s="35"/>
    </row>
    <row r="66" spans="8:14">
      <c r="H66" s="14"/>
      <c r="I66" s="14"/>
      <c r="J66" s="14"/>
      <c r="K66" s="14"/>
      <c r="L66" s="14"/>
      <c r="N66" s="35"/>
    </row>
    <row r="67" spans="8:14">
      <c r="H67" s="14"/>
      <c r="I67" s="14"/>
      <c r="J67" s="14"/>
      <c r="K67" s="14"/>
      <c r="L67" s="14"/>
      <c r="N67" s="35"/>
    </row>
    <row r="68" spans="8:14">
      <c r="H68" s="14"/>
      <c r="I68" s="14"/>
      <c r="J68" s="14"/>
      <c r="K68" s="14"/>
      <c r="L68" s="14"/>
      <c r="N68" s="35"/>
    </row>
    <row r="69" spans="8:14">
      <c r="H69" s="14"/>
      <c r="I69" s="14"/>
      <c r="J69" s="14"/>
      <c r="K69" s="14"/>
      <c r="L69" s="14"/>
      <c r="N69" s="35"/>
    </row>
    <row r="70" spans="8:14">
      <c r="H70" s="14"/>
      <c r="I70" s="14"/>
      <c r="J70" s="14"/>
      <c r="K70" s="14"/>
      <c r="L70" s="14"/>
      <c r="N70" s="35"/>
    </row>
    <row r="71" spans="8:14">
      <c r="H71" s="14"/>
      <c r="I71" s="14"/>
      <c r="J71" s="14"/>
      <c r="K71" s="14"/>
      <c r="L71" s="14"/>
      <c r="N71" s="35"/>
    </row>
    <row r="72" spans="8:14">
      <c r="H72" s="14"/>
      <c r="I72" s="14"/>
      <c r="J72" s="14"/>
      <c r="K72" s="14"/>
      <c r="L72" s="14"/>
      <c r="N72" s="35"/>
    </row>
    <row r="73" spans="8:14">
      <c r="H73" s="14"/>
      <c r="I73" s="14"/>
      <c r="J73" s="14"/>
      <c r="K73" s="14"/>
      <c r="L73" s="14"/>
      <c r="N73" s="35"/>
    </row>
    <row r="74" spans="8:14">
      <c r="H74" s="14"/>
      <c r="I74" s="14"/>
      <c r="J74" s="14"/>
      <c r="K74" s="14"/>
      <c r="L74" s="14"/>
      <c r="N74" s="35"/>
    </row>
    <row r="75" spans="8:14">
      <c r="H75" s="14"/>
      <c r="I75" s="14"/>
      <c r="J75" s="14"/>
      <c r="K75" s="14"/>
      <c r="L75" s="14"/>
      <c r="N75" s="35"/>
    </row>
    <row r="76" spans="8:14">
      <c r="H76" s="14"/>
      <c r="I76" s="14"/>
      <c r="J76" s="14"/>
      <c r="K76" s="14"/>
      <c r="L76" s="14"/>
      <c r="N76" s="35"/>
    </row>
    <row r="77" spans="8:14">
      <c r="H77" s="14"/>
      <c r="I77" s="14"/>
      <c r="J77" s="14"/>
      <c r="K77" s="14"/>
      <c r="L77" s="14"/>
      <c r="N77" s="35"/>
    </row>
    <row r="78" spans="8:14">
      <c r="H78" s="14"/>
      <c r="I78" s="14"/>
      <c r="J78" s="14"/>
      <c r="K78" s="14"/>
      <c r="L78" s="14"/>
      <c r="N78" s="35"/>
    </row>
    <row r="79" spans="8:14">
      <c r="H79" s="14"/>
      <c r="I79" s="14"/>
      <c r="J79" s="14"/>
      <c r="K79" s="14"/>
      <c r="L79" s="14"/>
      <c r="N79" s="35"/>
    </row>
    <row r="80" spans="8:14">
      <c r="H80" s="14"/>
      <c r="I80" s="14"/>
      <c r="J80" s="14"/>
      <c r="K80" s="14"/>
      <c r="L80" s="14"/>
      <c r="N80" s="35"/>
    </row>
    <row r="81" spans="8:14">
      <c r="H81" s="14"/>
      <c r="I81" s="14"/>
      <c r="J81" s="14"/>
      <c r="K81" s="14"/>
      <c r="L81" s="14"/>
      <c r="N81" s="35"/>
    </row>
    <row r="82" spans="8:14">
      <c r="H82" s="14"/>
      <c r="I82" s="14"/>
      <c r="J82" s="14"/>
      <c r="K82" s="14"/>
      <c r="L82" s="14"/>
      <c r="N82" s="35"/>
    </row>
    <row r="83" spans="8:14">
      <c r="H83" s="14"/>
      <c r="I83" s="14"/>
      <c r="J83" s="14"/>
      <c r="K83" s="14"/>
      <c r="L83" s="14"/>
      <c r="N83" s="35"/>
    </row>
    <row r="84" spans="8:14">
      <c r="H84" s="14"/>
      <c r="I84" s="14"/>
      <c r="J84" s="14"/>
      <c r="K84" s="14"/>
      <c r="L84" s="14"/>
      <c r="N84" s="35"/>
    </row>
    <row r="85" spans="8:14">
      <c r="H85" s="14"/>
      <c r="I85" s="14"/>
      <c r="J85" s="14"/>
      <c r="K85" s="14"/>
      <c r="L85" s="14"/>
      <c r="N85" s="35"/>
    </row>
    <row r="86" spans="8:14">
      <c r="H86" s="14"/>
      <c r="I86" s="14"/>
      <c r="J86" s="14"/>
      <c r="K86" s="14"/>
      <c r="L86" s="14"/>
      <c r="N86" s="35"/>
    </row>
    <row r="87" spans="8:14">
      <c r="H87" s="14"/>
      <c r="I87" s="14"/>
      <c r="J87" s="14"/>
      <c r="K87" s="14"/>
      <c r="L87" s="14"/>
      <c r="N87" s="35"/>
    </row>
    <row r="88" spans="8:14">
      <c r="N88" s="35"/>
    </row>
    <row r="89" spans="8:14">
      <c r="N89" s="35"/>
    </row>
    <row r="90" spans="8:14">
      <c r="N90" s="35"/>
    </row>
    <row r="91" spans="8:14">
      <c r="N91" s="35"/>
    </row>
    <row r="92" spans="8:14">
      <c r="N92" s="35"/>
    </row>
    <row r="93" spans="8:14">
      <c r="N93" s="35"/>
    </row>
    <row r="94" spans="8:14">
      <c r="N94" s="35"/>
    </row>
    <row r="95" spans="8:14">
      <c r="N95" s="35"/>
    </row>
    <row r="96" spans="8:14">
      <c r="N96" s="35"/>
    </row>
    <row r="97" spans="14:14">
      <c r="N97" s="35"/>
    </row>
    <row r="98" spans="14:14">
      <c r="N98" s="35"/>
    </row>
    <row r="99" spans="14:14">
      <c r="N99" s="35"/>
    </row>
    <row r="100" spans="14:14">
      <c r="N100" s="35"/>
    </row>
    <row r="101" spans="14:14">
      <c r="N101" s="35"/>
    </row>
    <row r="102" spans="14:14">
      <c r="N102" s="35"/>
    </row>
    <row r="103" spans="14:14">
      <c r="N103" s="35"/>
    </row>
    <row r="104" spans="14:14">
      <c r="N104" s="35"/>
    </row>
    <row r="105" spans="14:14">
      <c r="N105" s="35"/>
    </row>
    <row r="106" spans="14:14">
      <c r="N106" s="35"/>
    </row>
    <row r="107" spans="14:14">
      <c r="N107" s="35"/>
    </row>
    <row r="108" spans="14:14">
      <c r="N108" s="35"/>
    </row>
    <row r="109" spans="14:14">
      <c r="N109" s="35"/>
    </row>
    <row r="110" spans="14:14">
      <c r="N110" s="35"/>
    </row>
    <row r="111" spans="14:14">
      <c r="N111" s="35"/>
    </row>
    <row r="112" spans="14:14">
      <c r="N112" s="35"/>
    </row>
    <row r="113" spans="14:14">
      <c r="N113" s="35"/>
    </row>
    <row r="114" spans="14:14">
      <c r="N114" s="35"/>
    </row>
    <row r="115" spans="14:14">
      <c r="N115" s="35"/>
    </row>
    <row r="116" spans="14:14">
      <c r="N116" s="35"/>
    </row>
    <row r="117" spans="14:14">
      <c r="N117" s="35"/>
    </row>
    <row r="118" spans="14:14">
      <c r="N118" s="35"/>
    </row>
  </sheetData>
  <sortState xmlns:xlrd2="http://schemas.microsoft.com/office/spreadsheetml/2017/richdata2" ref="C12:K45">
    <sortCondition descending="1" ref="E11:E45"/>
  </sortState>
  <mergeCells count="14">
    <mergeCell ref="G3:H3"/>
    <mergeCell ref="C6:D6"/>
    <mergeCell ref="F8:G8"/>
    <mergeCell ref="F9:G9"/>
    <mergeCell ref="H9:I9"/>
    <mergeCell ref="H8:I8"/>
    <mergeCell ref="J8:K8"/>
    <mergeCell ref="J9:K9"/>
    <mergeCell ref="L8:M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BUposition</vt:lpstr>
      <vt:lpstr>girl_ranking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rankb13</vt:lpstr>
      <vt:lpstr>rankb15</vt:lpstr>
      <vt:lpstr>rankb17</vt:lpstr>
      <vt:lpstr>rankb19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Chang Calvin</cp:lastModifiedBy>
  <cp:lastPrinted>2018-01-13T09:23:00Z</cp:lastPrinted>
  <dcterms:created xsi:type="dcterms:W3CDTF">2017-12-19T00:02:00Z</dcterms:created>
  <dcterms:modified xsi:type="dcterms:W3CDTF">2024-05-01T15:15:29Z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