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RAS\Selangor Junior Ranking\2026\"/>
    </mc:Choice>
  </mc:AlternateContent>
  <xr:revisionPtr revIDLastSave="0" documentId="13_ncr:1_{F2ECE951-7874-44BF-A16C-44DBAE8A9EF7}" xr6:coauthVersionLast="47" xr6:coauthVersionMax="47" xr10:uidLastSave="{00000000-0000-0000-0000-000000000000}"/>
  <bookViews>
    <workbookView xWindow="-108" yWindow="-108" windowWidth="23256" windowHeight="12456" tabRatio="815" activeTab="8" xr2:uid="{00000000-000D-0000-FFFF-FFFF00000000}"/>
  </bookViews>
  <sheets>
    <sheet name="BU09" sheetId="1" r:id="rId1"/>
    <sheet name="BU11" sheetId="2" r:id="rId2"/>
    <sheet name="BU13" sheetId="3" r:id="rId3"/>
    <sheet name="BU15" sheetId="4" r:id="rId4"/>
    <sheet name="BU17" sheetId="5" r:id="rId5"/>
    <sheet name="BU19" sheetId="14" r:id="rId6"/>
    <sheet name="GU09" sheetId="6" r:id="rId7"/>
    <sheet name="GU11" sheetId="7" r:id="rId8"/>
    <sheet name="GU13" sheetId="8" r:id="rId9"/>
    <sheet name="GU15" sheetId="9" r:id="rId10"/>
    <sheet name="GU17" sheetId="10" r:id="rId11"/>
    <sheet name="GU19" sheetId="16" r:id="rId12"/>
    <sheet name="Points Awarded" sheetId="11" r:id="rId13"/>
  </sheets>
  <definedNames>
    <definedName name="boy_ranking">'BU09'!$C$41:$D$189</definedName>
    <definedName name="BU1113position">'BU11'!#REF!</definedName>
    <definedName name="BU11positioin">'BU09'!$N$9:$N$97</definedName>
    <definedName name="BU11position">'BU09'!$N$9:$N$97</definedName>
    <definedName name="BU1315position">'BU13'!#REF!</definedName>
    <definedName name="BU1517position">'BU15'!#REF!</definedName>
    <definedName name="BU1719position">'BU17'!#REF!</definedName>
    <definedName name="BU19position">'BU19'!#REF!</definedName>
    <definedName name="BUposition">'BU11'!#REF!</definedName>
    <definedName name="girl_ranking">'GU09'!$C$11:$D$113</definedName>
    <definedName name="GU0911position">'GU09'!#REF!</definedName>
    <definedName name="GU1113position">'GU11'!#REF!</definedName>
    <definedName name="GU1315position">'GU13'!$N$11:$N$120</definedName>
    <definedName name="GU1517position">'GU15'!$N$11:$O$112</definedName>
    <definedName name="GU17position">'GU17'!$O$11:$P$68</definedName>
    <definedName name="points">'Points Awarded'!$D$8:$F$135</definedName>
    <definedName name="posgu11">'GU11'!#REF!</definedName>
    <definedName name="positionGU11">'GU11'!#REF!</definedName>
    <definedName name="_xlnm.Print_Area" localSheetId="0">'BU09'!$B$3:$I$10</definedName>
    <definedName name="_xlnm.Print_Area" localSheetId="1">'BU11'!$B$3:$I$10</definedName>
    <definedName name="_xlnm.Print_Area" localSheetId="2">'BU13'!$B$3:$I$10</definedName>
    <definedName name="_xlnm.Print_Area" localSheetId="3">'BU15'!$B$3:$I$10</definedName>
    <definedName name="_xlnm.Print_Area" localSheetId="4">'BU17'!$B$3:$I$10</definedName>
    <definedName name="_xlnm.Print_Area" localSheetId="5">'BU19'!$B$3:$I$14</definedName>
    <definedName name="_xlnm.Print_Area" localSheetId="6">'GU09'!$B$3:$I$10</definedName>
    <definedName name="_xlnm.Print_Area" localSheetId="7">'GU11'!$B$3:$I$10</definedName>
    <definedName name="_xlnm.Print_Area" localSheetId="8">'GU13'!$B$3:$I$10</definedName>
    <definedName name="_xlnm.Print_Area" localSheetId="9">'GU15'!$B$3:$I$10</definedName>
    <definedName name="_xlnm.Print_Area" localSheetId="10">'GU17'!$B$3:$I$10</definedName>
    <definedName name="rankb09">'BU09'!$K$35:$M$42</definedName>
    <definedName name="rankb11">'BU11'!#REF!</definedName>
    <definedName name="rankb13">'BU13'!$K$84:$M$117</definedName>
    <definedName name="rankb15">'BU15'!$K$70:$M$102</definedName>
    <definedName name="rankb17">'BU17'!$K$84:$M$97</definedName>
    <definedName name="rankb19">'BU19'!#REF!</definedName>
    <definedName name="rankg09">'GU09'!$K$33:$M$40</definedName>
    <definedName name="rankg11">'GU11'!$K$53:$M$58</definedName>
    <definedName name="rankg13">'GU13'!$K$52:$M$66</definedName>
    <definedName name="rankg15">'GU15'!$K$58:$M$69</definedName>
    <definedName name="rankg17">'GU17'!$K$52:$M$60</definedName>
  </definedNames>
  <calcPr calcId="191029"/>
</workbook>
</file>

<file path=xl/calcChain.xml><?xml version="1.0" encoding="utf-8"?>
<calcChain xmlns="http://schemas.openxmlformats.org/spreadsheetml/2006/main">
  <c r="E61" i="2" l="1"/>
  <c r="E60" i="2"/>
  <c r="E59" i="2"/>
  <c r="E58" i="2"/>
  <c r="E55" i="2"/>
  <c r="E54" i="2"/>
  <c r="I23" i="16"/>
  <c r="I22" i="16"/>
  <c r="I21" i="16"/>
  <c r="I20" i="16"/>
  <c r="I19" i="16"/>
  <c r="I18" i="16"/>
  <c r="I11" i="16"/>
  <c r="I15" i="16"/>
  <c r="I17" i="16"/>
  <c r="I16" i="16"/>
  <c r="I14" i="16"/>
  <c r="I12" i="16"/>
  <c r="I13" i="16"/>
  <c r="K20" i="16"/>
  <c r="K19" i="16"/>
  <c r="K18" i="16"/>
  <c r="K11" i="16"/>
  <c r="K15" i="16"/>
  <c r="K17" i="16"/>
  <c r="K16" i="16"/>
  <c r="K14" i="16"/>
  <c r="K12" i="16"/>
  <c r="K13" i="16"/>
  <c r="K23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0" i="10"/>
  <c r="K22" i="10"/>
  <c r="K21" i="10"/>
  <c r="K19" i="10"/>
  <c r="K18" i="10"/>
  <c r="K16" i="10"/>
  <c r="K17" i="10"/>
  <c r="K15" i="10"/>
  <c r="K14" i="10"/>
  <c r="K13" i="10"/>
  <c r="K12" i="10"/>
  <c r="K11" i="10"/>
  <c r="I23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0" i="10"/>
  <c r="I22" i="10"/>
  <c r="I21" i="10"/>
  <c r="I19" i="10"/>
  <c r="I18" i="10"/>
  <c r="I16" i="10"/>
  <c r="I17" i="10"/>
  <c r="I15" i="10"/>
  <c r="I14" i="10"/>
  <c r="I13" i="10"/>
  <c r="I12" i="10"/>
  <c r="I11" i="10"/>
  <c r="K54" i="9"/>
  <c r="K53" i="9"/>
  <c r="K52" i="9"/>
  <c r="K51" i="9"/>
  <c r="K50" i="9"/>
  <c r="K49" i="9"/>
  <c r="K38" i="9"/>
  <c r="K48" i="9"/>
  <c r="K47" i="9"/>
  <c r="K46" i="9"/>
  <c r="K17" i="9"/>
  <c r="K45" i="9"/>
  <c r="K44" i="9"/>
  <c r="K43" i="9"/>
  <c r="K42" i="9"/>
  <c r="K41" i="9"/>
  <c r="K40" i="9"/>
  <c r="K39" i="9"/>
  <c r="K37" i="9"/>
  <c r="K36" i="9"/>
  <c r="K34" i="9"/>
  <c r="K33" i="9"/>
  <c r="K30" i="9"/>
  <c r="K35" i="9"/>
  <c r="K31" i="9"/>
  <c r="K32" i="9"/>
  <c r="K29" i="9"/>
  <c r="K28" i="9"/>
  <c r="K27" i="9"/>
  <c r="K25" i="9"/>
  <c r="K26" i="9"/>
  <c r="K23" i="9"/>
  <c r="K24" i="9"/>
  <c r="K22" i="9"/>
  <c r="K21" i="9"/>
  <c r="K20" i="9"/>
  <c r="K19" i="9"/>
  <c r="K18" i="9"/>
  <c r="K16" i="9"/>
  <c r="K15" i="9"/>
  <c r="K14" i="9"/>
  <c r="K13" i="9"/>
  <c r="K12" i="9"/>
  <c r="K11" i="9"/>
  <c r="I54" i="9"/>
  <c r="I53" i="9"/>
  <c r="I52" i="9"/>
  <c r="I51" i="9"/>
  <c r="I50" i="9"/>
  <c r="I49" i="9"/>
  <c r="I38" i="9"/>
  <c r="I48" i="9"/>
  <c r="I47" i="9"/>
  <c r="I46" i="9"/>
  <c r="I17" i="9"/>
  <c r="I45" i="9"/>
  <c r="I44" i="9"/>
  <c r="I43" i="9"/>
  <c r="I42" i="9"/>
  <c r="I41" i="9"/>
  <c r="I40" i="9"/>
  <c r="I39" i="9"/>
  <c r="I37" i="9"/>
  <c r="I36" i="9"/>
  <c r="I34" i="9"/>
  <c r="I33" i="9"/>
  <c r="I30" i="9"/>
  <c r="I35" i="9"/>
  <c r="I31" i="9"/>
  <c r="I32" i="9"/>
  <c r="I29" i="9"/>
  <c r="I28" i="9"/>
  <c r="I27" i="9"/>
  <c r="I25" i="9"/>
  <c r="I26" i="9"/>
  <c r="I23" i="9"/>
  <c r="I24" i="9"/>
  <c r="I22" i="9"/>
  <c r="I21" i="9"/>
  <c r="I20" i="9"/>
  <c r="I19" i="9"/>
  <c r="I18" i="9"/>
  <c r="I16" i="9"/>
  <c r="I15" i="9"/>
  <c r="I14" i="9"/>
  <c r="I13" i="9"/>
  <c r="I12" i="9"/>
  <c r="I11" i="9"/>
  <c r="I49" i="8"/>
  <c r="I48" i="8"/>
  <c r="I47" i="8"/>
  <c r="I46" i="8"/>
  <c r="I32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1" i="8"/>
  <c r="I30" i="8"/>
  <c r="I29" i="8"/>
  <c r="I28" i="8"/>
  <c r="I27" i="8"/>
  <c r="I26" i="8"/>
  <c r="I24" i="8"/>
  <c r="I23" i="8"/>
  <c r="I25" i="8"/>
  <c r="I21" i="8"/>
  <c r="I22" i="8"/>
  <c r="I20" i="8"/>
  <c r="I19" i="8"/>
  <c r="I18" i="8"/>
  <c r="I17" i="8"/>
  <c r="I16" i="8"/>
  <c r="I15" i="8"/>
  <c r="I14" i="8"/>
  <c r="I13" i="8"/>
  <c r="I12" i="8"/>
  <c r="I11" i="8"/>
  <c r="K49" i="8"/>
  <c r="K48" i="8"/>
  <c r="K47" i="8"/>
  <c r="K46" i="8"/>
  <c r="K32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1" i="8"/>
  <c r="K30" i="8"/>
  <c r="K29" i="8"/>
  <c r="K28" i="8"/>
  <c r="K27" i="8"/>
  <c r="K26" i="8"/>
  <c r="K24" i="8"/>
  <c r="K23" i="8"/>
  <c r="K25" i="8"/>
  <c r="K21" i="8"/>
  <c r="K22" i="8"/>
  <c r="K20" i="8"/>
  <c r="K19" i="8"/>
  <c r="K18" i="8"/>
  <c r="K17" i="8"/>
  <c r="K16" i="8"/>
  <c r="K15" i="8"/>
  <c r="K14" i="8"/>
  <c r="K13" i="8"/>
  <c r="K12" i="8"/>
  <c r="K11" i="8"/>
  <c r="K34" i="7"/>
  <c r="K33" i="7"/>
  <c r="K49" i="7"/>
  <c r="K48" i="7"/>
  <c r="K47" i="7"/>
  <c r="K46" i="7"/>
  <c r="K35" i="7"/>
  <c r="K45" i="7"/>
  <c r="K44" i="7"/>
  <c r="K43" i="7"/>
  <c r="K42" i="7"/>
  <c r="K41" i="7"/>
  <c r="K40" i="7"/>
  <c r="K39" i="7"/>
  <c r="K38" i="7"/>
  <c r="K37" i="7"/>
  <c r="K36" i="7"/>
  <c r="K32" i="7"/>
  <c r="K30" i="7"/>
  <c r="K31" i="7"/>
  <c r="K29" i="7"/>
  <c r="K28" i="7"/>
  <c r="K27" i="7"/>
  <c r="K25" i="7"/>
  <c r="K26" i="7"/>
  <c r="K23" i="7"/>
  <c r="K22" i="7"/>
  <c r="K24" i="7"/>
  <c r="K20" i="7"/>
  <c r="K21" i="7"/>
  <c r="K19" i="7"/>
  <c r="K18" i="7"/>
  <c r="K17" i="7"/>
  <c r="K16" i="7"/>
  <c r="K15" i="7"/>
  <c r="K14" i="7"/>
  <c r="K13" i="7"/>
  <c r="K12" i="7"/>
  <c r="K11" i="7"/>
  <c r="I34" i="7"/>
  <c r="I33" i="7"/>
  <c r="I49" i="7"/>
  <c r="I48" i="7"/>
  <c r="I47" i="7"/>
  <c r="I46" i="7"/>
  <c r="I35" i="7"/>
  <c r="I45" i="7"/>
  <c r="I44" i="7"/>
  <c r="I43" i="7"/>
  <c r="I42" i="7"/>
  <c r="I41" i="7"/>
  <c r="I40" i="7"/>
  <c r="I39" i="7"/>
  <c r="I38" i="7"/>
  <c r="I37" i="7"/>
  <c r="I36" i="7"/>
  <c r="I32" i="7"/>
  <c r="I30" i="7"/>
  <c r="I31" i="7"/>
  <c r="I29" i="7"/>
  <c r="I28" i="7"/>
  <c r="I27" i="7"/>
  <c r="I25" i="7"/>
  <c r="I26" i="7"/>
  <c r="I23" i="7"/>
  <c r="I22" i="7"/>
  <c r="I24" i="7"/>
  <c r="I20" i="7"/>
  <c r="I21" i="7"/>
  <c r="I19" i="7"/>
  <c r="I18" i="7"/>
  <c r="I17" i="7"/>
  <c r="I16" i="7"/>
  <c r="I15" i="7"/>
  <c r="I14" i="7"/>
  <c r="I13" i="7"/>
  <c r="I12" i="7"/>
  <c r="I11" i="7"/>
  <c r="K17" i="6"/>
  <c r="K16" i="6"/>
  <c r="K15" i="6"/>
  <c r="K11" i="6"/>
  <c r="I30" i="6"/>
  <c r="I29" i="6"/>
  <c r="I23" i="6"/>
  <c r="I28" i="6"/>
  <c r="I27" i="6"/>
  <c r="I26" i="6"/>
  <c r="I25" i="6"/>
  <c r="I24" i="6"/>
  <c r="I22" i="6"/>
  <c r="I20" i="6"/>
  <c r="I21" i="6"/>
  <c r="I19" i="6"/>
  <c r="I18" i="6"/>
  <c r="I17" i="6"/>
  <c r="I15" i="6"/>
  <c r="I14" i="6"/>
  <c r="I13" i="6"/>
  <c r="I12" i="6"/>
  <c r="I11" i="6"/>
  <c r="I72" i="14"/>
  <c r="I71" i="14"/>
  <c r="I70" i="14"/>
  <c r="I69" i="14"/>
  <c r="I68" i="14"/>
  <c r="I67" i="14"/>
  <c r="I66" i="14"/>
  <c r="I65" i="14"/>
  <c r="I64" i="14"/>
  <c r="I15" i="14"/>
  <c r="I63" i="14"/>
  <c r="I62" i="14"/>
  <c r="I61" i="14"/>
  <c r="I60" i="14"/>
  <c r="I59" i="14"/>
  <c r="I58" i="14"/>
  <c r="I19" i="14"/>
  <c r="I22" i="14"/>
  <c r="I57" i="14"/>
  <c r="I56" i="14"/>
  <c r="I21" i="14"/>
  <c r="I55" i="14"/>
  <c r="I54" i="14"/>
  <c r="I53" i="14"/>
  <c r="I52" i="14"/>
  <c r="I51" i="14"/>
  <c r="I50" i="14"/>
  <c r="I49" i="14"/>
  <c r="I48" i="14"/>
  <c r="I18" i="14"/>
  <c r="I47" i="14"/>
  <c r="I46" i="14"/>
  <c r="I14" i="14"/>
  <c r="I45" i="14"/>
  <c r="I44" i="14"/>
  <c r="I17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0" i="14"/>
  <c r="I28" i="14"/>
  <c r="I27" i="14"/>
  <c r="I26" i="14"/>
  <c r="I16" i="14"/>
  <c r="I25" i="14"/>
  <c r="I24" i="14"/>
  <c r="I23" i="14"/>
  <c r="I13" i="14"/>
  <c r="I12" i="14"/>
  <c r="I11" i="14"/>
  <c r="K15" i="14"/>
  <c r="K19" i="14"/>
  <c r="K22" i="14"/>
  <c r="K21" i="14"/>
  <c r="K18" i="14"/>
  <c r="K14" i="14"/>
  <c r="K17" i="14"/>
  <c r="K12" i="14"/>
  <c r="K11" i="14"/>
  <c r="K41" i="5"/>
  <c r="E41" i="5" s="1"/>
  <c r="K39" i="5"/>
  <c r="K38" i="5"/>
  <c r="K31" i="5"/>
  <c r="K30" i="5"/>
  <c r="K29" i="5"/>
  <c r="K28" i="5"/>
  <c r="K27" i="5"/>
  <c r="K22" i="5"/>
  <c r="K25" i="5"/>
  <c r="K23" i="5"/>
  <c r="K26" i="5"/>
  <c r="K17" i="5"/>
  <c r="K21" i="5"/>
  <c r="K20" i="5"/>
  <c r="K19" i="5"/>
  <c r="K18" i="5"/>
  <c r="K16" i="5"/>
  <c r="K15" i="5"/>
  <c r="K14" i="5"/>
  <c r="K12" i="5"/>
  <c r="K11" i="5"/>
  <c r="I45" i="5"/>
  <c r="I40" i="5"/>
  <c r="I44" i="5"/>
  <c r="I43" i="5"/>
  <c r="I42" i="5"/>
  <c r="I31" i="5"/>
  <c r="I30" i="5"/>
  <c r="I26" i="5"/>
  <c r="I22" i="5"/>
  <c r="I23" i="5"/>
  <c r="I17" i="5"/>
  <c r="I21" i="5"/>
  <c r="I24" i="5"/>
  <c r="I20" i="5"/>
  <c r="I19" i="5"/>
  <c r="I18" i="5"/>
  <c r="I16" i="5"/>
  <c r="I15" i="5"/>
  <c r="I12" i="5"/>
  <c r="I11" i="5"/>
  <c r="I32" i="4"/>
  <c r="I33" i="4"/>
  <c r="I31" i="4"/>
  <c r="I30" i="4"/>
  <c r="I28" i="4"/>
  <c r="I27" i="4"/>
  <c r="I26" i="4"/>
  <c r="I24" i="4"/>
  <c r="I25" i="4"/>
  <c r="I22" i="4"/>
  <c r="I20" i="4"/>
  <c r="I23" i="4"/>
  <c r="I21" i="4"/>
  <c r="I18" i="4"/>
  <c r="I17" i="4"/>
  <c r="I16" i="4"/>
  <c r="I15" i="4"/>
  <c r="I14" i="4"/>
  <c r="I13" i="4"/>
  <c r="I12" i="4"/>
  <c r="I11" i="4"/>
  <c r="K42" i="4"/>
  <c r="K41" i="4"/>
  <c r="K32" i="4"/>
  <c r="K36" i="4"/>
  <c r="K35" i="4"/>
  <c r="K31" i="4"/>
  <c r="K30" i="4"/>
  <c r="K28" i="4"/>
  <c r="K27" i="4"/>
  <c r="K26" i="4"/>
  <c r="K24" i="4"/>
  <c r="K22" i="4"/>
  <c r="K20" i="4"/>
  <c r="K19" i="4"/>
  <c r="K18" i="4"/>
  <c r="K17" i="4"/>
  <c r="K16" i="4"/>
  <c r="K15" i="4"/>
  <c r="K14" i="4"/>
  <c r="K13" i="4"/>
  <c r="K12" i="4"/>
  <c r="K11" i="4"/>
  <c r="K50" i="3"/>
  <c r="K44" i="3"/>
  <c r="K39" i="3"/>
  <c r="K37" i="3"/>
  <c r="K34" i="3"/>
  <c r="K33" i="3"/>
  <c r="K32" i="3"/>
  <c r="K29" i="3"/>
  <c r="K31" i="3"/>
  <c r="K26" i="3"/>
  <c r="K24" i="3"/>
  <c r="K23" i="3"/>
  <c r="K21" i="3"/>
  <c r="K22" i="3"/>
  <c r="K20" i="3"/>
  <c r="K18" i="3"/>
  <c r="K17" i="3"/>
  <c r="K15" i="3"/>
  <c r="K14" i="3"/>
  <c r="K13" i="3"/>
  <c r="K12" i="3"/>
  <c r="K11" i="3"/>
  <c r="I50" i="3"/>
  <c r="I51" i="3"/>
  <c r="I43" i="3"/>
  <c r="I33" i="3"/>
  <c r="I28" i="3"/>
  <c r="I27" i="3"/>
  <c r="I26" i="3"/>
  <c r="I24" i="3"/>
  <c r="I25" i="3"/>
  <c r="I23" i="3"/>
  <c r="I21" i="3"/>
  <c r="I22" i="3"/>
  <c r="I20" i="3"/>
  <c r="I18" i="3"/>
  <c r="I17" i="3"/>
  <c r="I15" i="3"/>
  <c r="I13" i="3"/>
  <c r="I12" i="3"/>
  <c r="I11" i="3"/>
  <c r="K16" i="2"/>
  <c r="K15" i="2"/>
  <c r="K50" i="2"/>
  <c r="E50" i="2" s="1"/>
  <c r="K51" i="2"/>
  <c r="E51" i="2" s="1"/>
  <c r="K52" i="2"/>
  <c r="K45" i="2"/>
  <c r="K43" i="2"/>
  <c r="K39" i="2"/>
  <c r="K37" i="2"/>
  <c r="K34" i="2"/>
  <c r="K32" i="2"/>
  <c r="K30" i="2"/>
  <c r="K29" i="2"/>
  <c r="K28" i="2"/>
  <c r="K24" i="2"/>
  <c r="K27" i="2"/>
  <c r="K25" i="2"/>
  <c r="K22" i="2"/>
  <c r="K21" i="2"/>
  <c r="K19" i="2"/>
  <c r="K18" i="2"/>
  <c r="K17" i="2"/>
  <c r="K14" i="2"/>
  <c r="K13" i="2"/>
  <c r="K12" i="2"/>
  <c r="K11" i="2"/>
  <c r="I49" i="2"/>
  <c r="E49" i="2" s="1"/>
  <c r="I44" i="2"/>
  <c r="I35" i="2"/>
  <c r="I33" i="2"/>
  <c r="I32" i="2"/>
  <c r="I30" i="2"/>
  <c r="I29" i="2"/>
  <c r="I28" i="2"/>
  <c r="I24" i="2"/>
  <c r="I22" i="2"/>
  <c r="I23" i="2"/>
  <c r="I21" i="2"/>
  <c r="I19" i="2"/>
  <c r="I18" i="2"/>
  <c r="I17" i="2"/>
  <c r="I16" i="2"/>
  <c r="I15" i="2"/>
  <c r="I14" i="2"/>
  <c r="I13" i="2"/>
  <c r="I12" i="2"/>
  <c r="I11" i="2"/>
  <c r="K31" i="1"/>
  <c r="E31" i="1" s="1"/>
  <c r="K25" i="1"/>
  <c r="K20" i="1"/>
  <c r="K19" i="1"/>
  <c r="K16" i="1"/>
  <c r="K15" i="1"/>
  <c r="K14" i="1"/>
  <c r="K13" i="1"/>
  <c r="K11" i="1"/>
  <c r="I30" i="1"/>
  <c r="E30" i="1" s="1"/>
  <c r="I22" i="1"/>
  <c r="I19" i="1"/>
  <c r="I16" i="1"/>
  <c r="I15" i="1"/>
  <c r="I14" i="1"/>
  <c r="I11" i="1"/>
  <c r="E34" i="7" l="1"/>
  <c r="E45" i="5"/>
  <c r="E23" i="10"/>
  <c r="G33" i="9" l="1"/>
  <c r="G32" i="9"/>
  <c r="G25" i="9"/>
  <c r="G31" i="9"/>
  <c r="G28" i="9"/>
  <c r="G23" i="9"/>
  <c r="G29" i="9"/>
  <c r="G20" i="9"/>
  <c r="G22" i="9"/>
  <c r="G21" i="9"/>
  <c r="G26" i="9"/>
  <c r="G27" i="9"/>
  <c r="G24" i="9"/>
  <c r="G18" i="9"/>
  <c r="G12" i="9"/>
  <c r="G19" i="9"/>
  <c r="G16" i="9"/>
  <c r="G14" i="9"/>
  <c r="G13" i="9"/>
  <c r="G15" i="9"/>
  <c r="G32" i="7"/>
  <c r="G30" i="7"/>
  <c r="G29" i="7"/>
  <c r="G31" i="7"/>
  <c r="G28" i="7"/>
  <c r="G26" i="7"/>
  <c r="G27" i="7"/>
  <c r="G19" i="7"/>
  <c r="G20" i="7"/>
  <c r="G24" i="7"/>
  <c r="G23" i="7"/>
  <c r="G25" i="7"/>
  <c r="G22" i="7"/>
  <c r="G21" i="7"/>
  <c r="G18" i="7"/>
  <c r="G14" i="7"/>
  <c r="G17" i="7"/>
  <c r="G13" i="7"/>
  <c r="G16" i="7"/>
  <c r="G12" i="7"/>
  <c r="G15" i="7"/>
  <c r="G31" i="8"/>
  <c r="G30" i="8"/>
  <c r="G27" i="8"/>
  <c r="G29" i="8"/>
  <c r="G24" i="8"/>
  <c r="G28" i="8"/>
  <c r="G26" i="8"/>
  <c r="G23" i="8"/>
  <c r="G21" i="8"/>
  <c r="G25" i="8"/>
  <c r="G20" i="8"/>
  <c r="G22" i="8"/>
  <c r="G19" i="8"/>
  <c r="G16" i="8"/>
  <c r="G17" i="8"/>
  <c r="G13" i="8"/>
  <c r="G18" i="8"/>
  <c r="G14" i="8"/>
  <c r="G15" i="8"/>
  <c r="G12" i="8"/>
  <c r="G20" i="10"/>
  <c r="E18" i="16"/>
  <c r="E11" i="16"/>
  <c r="E15" i="16"/>
  <c r="E17" i="16"/>
  <c r="E16" i="16"/>
  <c r="E14" i="16"/>
  <c r="E12" i="16"/>
  <c r="G22" i="10"/>
  <c r="G21" i="10"/>
  <c r="G16" i="10"/>
  <c r="G18" i="10"/>
  <c r="G17" i="10"/>
  <c r="G15" i="10"/>
  <c r="G14" i="10"/>
  <c r="G13" i="10"/>
  <c r="G12" i="10"/>
  <c r="G11" i="10"/>
  <c r="G22" i="6"/>
  <c r="G21" i="6"/>
  <c r="G19" i="6"/>
  <c r="G20" i="6"/>
  <c r="G18" i="6"/>
  <c r="G13" i="6"/>
  <c r="G15" i="6"/>
  <c r="G16" i="6"/>
  <c r="G14" i="6"/>
  <c r="G17" i="6"/>
  <c r="G11" i="6"/>
  <c r="G11" i="8"/>
  <c r="G13" i="14" l="1"/>
  <c r="G17" i="5"/>
  <c r="G12" i="14"/>
  <c r="G11" i="14"/>
  <c r="G31" i="5"/>
  <c r="E31" i="5" s="1"/>
  <c r="G36" i="5"/>
  <c r="G29" i="5"/>
  <c r="E29" i="5" s="1"/>
  <c r="G35" i="5"/>
  <c r="G26" i="5"/>
  <c r="G34" i="5"/>
  <c r="G28" i="5"/>
  <c r="G22" i="5"/>
  <c r="G30" i="5"/>
  <c r="G25" i="5"/>
  <c r="G33" i="5"/>
  <c r="G27" i="5"/>
  <c r="G19" i="5"/>
  <c r="G32" i="5"/>
  <c r="G18" i="5"/>
  <c r="G20" i="5"/>
  <c r="G21" i="5"/>
  <c r="G15" i="5"/>
  <c r="G16" i="5"/>
  <c r="G23" i="5"/>
  <c r="G14" i="5"/>
  <c r="G24" i="5"/>
  <c r="G13" i="5"/>
  <c r="G11" i="5"/>
  <c r="G12" i="5"/>
  <c r="G29" i="4"/>
  <c r="G36" i="4"/>
  <c r="G34" i="4"/>
  <c r="G32" i="4"/>
  <c r="G28" i="4"/>
  <c r="G35" i="4"/>
  <c r="G27" i="4"/>
  <c r="G37" i="4"/>
  <c r="G33" i="4"/>
  <c r="G31" i="4"/>
  <c r="G30" i="4"/>
  <c r="G24" i="4"/>
  <c r="G26" i="4"/>
  <c r="G22" i="4"/>
  <c r="G25" i="4"/>
  <c r="G18" i="4"/>
  <c r="G20" i="4"/>
  <c r="G19" i="4"/>
  <c r="G15" i="4"/>
  <c r="G21" i="4"/>
  <c r="G13" i="4"/>
  <c r="G17" i="4"/>
  <c r="G23" i="4"/>
  <c r="G14" i="4"/>
  <c r="G12" i="4"/>
  <c r="G16" i="4"/>
  <c r="G45" i="3"/>
  <c r="G41" i="3"/>
  <c r="G33" i="3"/>
  <c r="G43" i="3"/>
  <c r="G31" i="3"/>
  <c r="G38" i="3"/>
  <c r="G39" i="3"/>
  <c r="G25" i="3"/>
  <c r="G27" i="3"/>
  <c r="G34" i="3"/>
  <c r="G19" i="3"/>
  <c r="G26" i="3"/>
  <c r="G21" i="3"/>
  <c r="G36" i="3"/>
  <c r="G22" i="3"/>
  <c r="G32" i="3"/>
  <c r="G20" i="3"/>
  <c r="G35" i="3"/>
  <c r="G30" i="3"/>
  <c r="G29" i="3"/>
  <c r="G24" i="3"/>
  <c r="G16" i="3"/>
  <c r="G28" i="3"/>
  <c r="G12" i="3"/>
  <c r="G23" i="3"/>
  <c r="G17" i="3"/>
  <c r="G18" i="3"/>
  <c r="G13" i="3"/>
  <c r="G14" i="3"/>
  <c r="G15" i="3"/>
  <c r="G29" i="2"/>
  <c r="G42" i="2"/>
  <c r="G40" i="2"/>
  <c r="G30" i="2"/>
  <c r="G37" i="2"/>
  <c r="G26" i="2"/>
  <c r="G34" i="2"/>
  <c r="G39" i="2"/>
  <c r="G41" i="2"/>
  <c r="G28" i="2"/>
  <c r="G20" i="2"/>
  <c r="G24" i="2"/>
  <c r="G19" i="2"/>
  <c r="G27" i="2"/>
  <c r="G23" i="2"/>
  <c r="G25" i="2"/>
  <c r="G21" i="2"/>
  <c r="G36" i="2"/>
  <c r="G15" i="2"/>
  <c r="G22" i="2"/>
  <c r="G16" i="2"/>
  <c r="G18" i="2"/>
  <c r="G13" i="2"/>
  <c r="G17" i="2"/>
  <c r="G12" i="2"/>
  <c r="G14" i="2"/>
  <c r="G11" i="2"/>
  <c r="G29" i="1"/>
  <c r="E29" i="1" s="1"/>
  <c r="G24" i="1"/>
  <c r="E24" i="1" s="1"/>
  <c r="G28" i="1"/>
  <c r="E28" i="1" s="1"/>
  <c r="G20" i="1"/>
  <c r="E20" i="1" s="1"/>
  <c r="G27" i="1"/>
  <c r="E27" i="1" s="1"/>
  <c r="G25" i="1"/>
  <c r="E25" i="1" s="1"/>
  <c r="G26" i="1"/>
  <c r="E26" i="1" s="1"/>
  <c r="G19" i="1"/>
  <c r="E19" i="1" s="1"/>
  <c r="G21" i="1"/>
  <c r="E21" i="1" s="1"/>
  <c r="G23" i="1"/>
  <c r="E23" i="1" s="1"/>
  <c r="G17" i="1"/>
  <c r="E17" i="1" s="1"/>
  <c r="G18" i="1"/>
  <c r="E18" i="1" s="1"/>
  <c r="G14" i="1"/>
  <c r="E14" i="1" s="1"/>
  <c r="E34" i="14"/>
  <c r="G55" i="14"/>
  <c r="G21" i="14"/>
  <c r="G56" i="14"/>
  <c r="G57" i="14"/>
  <c r="G22" i="14"/>
  <c r="E22" i="14" s="1"/>
  <c r="G19" i="14"/>
  <c r="G58" i="14"/>
  <c r="G59" i="14"/>
  <c r="E59" i="14" s="1"/>
  <c r="E60" i="14"/>
  <c r="E61" i="14"/>
  <c r="E62" i="14"/>
  <c r="E63" i="14"/>
  <c r="E15" i="14"/>
  <c r="E64" i="14"/>
  <c r="G65" i="14"/>
  <c r="G66" i="14"/>
  <c r="E67" i="14"/>
  <c r="E68" i="14"/>
  <c r="E69" i="14"/>
  <c r="E70" i="14"/>
  <c r="E71" i="14"/>
  <c r="E72" i="14"/>
  <c r="E32" i="14"/>
  <c r="E68" i="5"/>
  <c r="M63" i="4"/>
  <c r="M40" i="4"/>
  <c r="M57" i="4"/>
  <c r="K63" i="4"/>
  <c r="K40" i="4"/>
  <c r="K57" i="4"/>
  <c r="I63" i="4"/>
  <c r="I40" i="4"/>
  <c r="I57" i="4"/>
  <c r="G63" i="4"/>
  <c r="G40" i="4"/>
  <c r="G57" i="4"/>
  <c r="G38" i="4"/>
  <c r="I73" i="5"/>
  <c r="G37" i="5"/>
  <c r="I75" i="5"/>
  <c r="M73" i="5"/>
  <c r="I78" i="5"/>
  <c r="E78" i="5" s="1"/>
  <c r="E79" i="5"/>
  <c r="E80" i="5"/>
  <c r="I65" i="5"/>
  <c r="I66" i="5"/>
  <c r="E70" i="5" s="1"/>
  <c r="I69" i="5"/>
  <c r="I71" i="5"/>
  <c r="E71" i="5" s="1"/>
  <c r="G72" i="5"/>
  <c r="G77" i="5"/>
  <c r="E73" i="5" l="1"/>
  <c r="E69" i="5"/>
  <c r="E36" i="5"/>
  <c r="E57" i="14"/>
  <c r="E65" i="14"/>
  <c r="E56" i="14"/>
  <c r="E19" i="14"/>
  <c r="E66" i="14"/>
  <c r="E55" i="14"/>
  <c r="E58" i="14"/>
  <c r="E21" i="14"/>
  <c r="E35" i="14"/>
  <c r="E30" i="14"/>
  <c r="E26" i="14"/>
  <c r="E31" i="14"/>
  <c r="E33" i="14"/>
  <c r="E27" i="14"/>
  <c r="E29" i="14"/>
  <c r="E20" i="14"/>
  <c r="E11" i="14"/>
  <c r="E23" i="14"/>
  <c r="E16" i="14"/>
  <c r="E28" i="14"/>
  <c r="E24" i="14"/>
  <c r="E12" i="14"/>
  <c r="E37" i="5"/>
  <c r="E75" i="5"/>
  <c r="E72" i="5"/>
  <c r="E38" i="4"/>
  <c r="E40" i="4"/>
  <c r="E57" i="4"/>
  <c r="E63" i="4"/>
  <c r="E77" i="5"/>
  <c r="E35" i="5"/>
  <c r="E34" i="5"/>
  <c r="E40" i="5"/>
  <c r="E74" i="5"/>
  <c r="E28" i="5"/>
  <c r="E47" i="5"/>
  <c r="E33" i="5"/>
  <c r="E30" i="5"/>
  <c r="E76" i="5"/>
  <c r="E22" i="5"/>
  <c r="E25" i="5"/>
  <c r="E27" i="5"/>
  <c r="E19" i="5"/>
  <c r="E16" i="5"/>
  <c r="E14" i="5"/>
  <c r="E15" i="5"/>
  <c r="E18" i="5"/>
  <c r="E11" i="5"/>
  <c r="E12" i="5"/>
  <c r="E13" i="5"/>
  <c r="M45" i="3" l="1"/>
  <c r="M46" i="3"/>
  <c r="M49" i="3"/>
  <c r="K46" i="3"/>
  <c r="K47" i="3"/>
  <c r="K49" i="3"/>
  <c r="I46" i="3"/>
  <c r="I47" i="3"/>
  <c r="I49" i="3"/>
  <c r="G47" i="3"/>
  <c r="G48" i="3"/>
  <c r="G46" i="3"/>
  <c r="G49" i="3"/>
  <c r="G54" i="4"/>
  <c r="E54" i="4" s="1"/>
  <c r="G55" i="4"/>
  <c r="E55" i="4" s="1"/>
  <c r="G58" i="4"/>
  <c r="E58" i="4" s="1"/>
  <c r="G39" i="4"/>
  <c r="E39" i="4" s="1"/>
  <c r="G59" i="4"/>
  <c r="E59" i="4" s="1"/>
  <c r="G60" i="4"/>
  <c r="E60" i="4" s="1"/>
  <c r="G64" i="4"/>
  <c r="E64" i="4" s="1"/>
  <c r="G66" i="4"/>
  <c r="E66" i="4" s="1"/>
  <c r="E65" i="4"/>
  <c r="E41" i="3"/>
  <c r="E72" i="3"/>
  <c r="E77" i="3"/>
  <c r="E75" i="3"/>
  <c r="E31" i="3"/>
  <c r="M45" i="2"/>
  <c r="M40" i="2"/>
  <c r="M42" i="2"/>
  <c r="M41" i="2"/>
  <c r="M48" i="2"/>
  <c r="M44" i="2"/>
  <c r="M47" i="2"/>
  <c r="K47" i="2"/>
  <c r="K41" i="2"/>
  <c r="K42" i="2"/>
  <c r="K46" i="2"/>
  <c r="K48" i="2"/>
  <c r="I47" i="2"/>
  <c r="I41" i="2"/>
  <c r="I39" i="2"/>
  <c r="E39" i="2" s="1"/>
  <c r="I42" i="2"/>
  <c r="I45" i="2"/>
  <c r="I46" i="2"/>
  <c r="I48" i="2"/>
  <c r="G32" i="2"/>
  <c r="G46" i="2"/>
  <c r="E46" i="2" s="1"/>
  <c r="G44" i="2"/>
  <c r="G47" i="2"/>
  <c r="G43" i="2"/>
  <c r="E43" i="2" s="1"/>
  <c r="G45" i="2"/>
  <c r="G33" i="2"/>
  <c r="G35" i="2"/>
  <c r="E73" i="3"/>
  <c r="G42" i="3"/>
  <c r="E42" i="3" s="1"/>
  <c r="G67" i="3"/>
  <c r="E67" i="3" s="1"/>
  <c r="G68" i="3"/>
  <c r="E68" i="3" s="1"/>
  <c r="G69" i="3"/>
  <c r="E69" i="3" s="1"/>
  <c r="G70" i="3"/>
  <c r="E70" i="3" s="1"/>
  <c r="G71" i="3"/>
  <c r="E71" i="3" s="1"/>
  <c r="G74" i="3"/>
  <c r="E74" i="3" s="1"/>
  <c r="G76" i="3"/>
  <c r="E76" i="3" s="1"/>
  <c r="G40" i="3"/>
  <c r="E40" i="3" s="1"/>
  <c r="G44" i="3"/>
  <c r="E44" i="3" s="1"/>
  <c r="G78" i="3"/>
  <c r="E78" i="3" s="1"/>
  <c r="G79" i="3"/>
  <c r="E79" i="3" s="1"/>
  <c r="G81" i="3"/>
  <c r="E81" i="3" s="1"/>
  <c r="E13" i="16"/>
  <c r="E20" i="10"/>
  <c r="E22" i="10"/>
  <c r="G30" i="16"/>
  <c r="E30" i="16" s="1"/>
  <c r="G38" i="16"/>
  <c r="E38" i="16" s="1"/>
  <c r="E37" i="16"/>
  <c r="E31" i="16"/>
  <c r="E32" i="16"/>
  <c r="E33" i="16"/>
  <c r="E34" i="16"/>
  <c r="E35" i="16"/>
  <c r="E36" i="16"/>
  <c r="E39" i="16"/>
  <c r="G40" i="16"/>
  <c r="E40" i="16" s="1"/>
  <c r="E41" i="16"/>
  <c r="E45" i="2" l="1"/>
  <c r="E44" i="2"/>
  <c r="E47" i="2"/>
  <c r="E62" i="4"/>
  <c r="E46" i="3"/>
  <c r="E48" i="3"/>
  <c r="E45" i="3"/>
  <c r="E49" i="3"/>
  <c r="E47" i="3"/>
  <c r="E32" i="4"/>
  <c r="E34" i="4"/>
  <c r="E56" i="4"/>
  <c r="E28" i="4"/>
  <c r="E35" i="4"/>
  <c r="E27" i="4"/>
  <c r="E31" i="4"/>
  <c r="E61" i="4"/>
  <c r="E67" i="4"/>
  <c r="E17" i="4"/>
  <c r="E26" i="4"/>
  <c r="E20" i="4"/>
  <c r="E14" i="4"/>
  <c r="E16" i="4"/>
  <c r="E23" i="4"/>
  <c r="E80" i="3"/>
  <c r="E35" i="2"/>
  <c r="E33" i="2"/>
  <c r="E42" i="2"/>
  <c r="E32" i="2"/>
  <c r="E33" i="3"/>
  <c r="E43" i="3"/>
  <c r="E38" i="3"/>
  <c r="E66" i="3"/>
  <c r="E26" i="3"/>
  <c r="E39" i="3"/>
  <c r="E34" i="3"/>
  <c r="E14" i="3"/>
  <c r="E35" i="3"/>
  <c r="E16" i="3"/>
  <c r="E22" i="3"/>
  <c r="E25" i="3"/>
  <c r="E32" i="3"/>
  <c r="E24" i="3"/>
  <c r="E23" i="3"/>
  <c r="E18" i="3"/>
  <c r="E15" i="3"/>
  <c r="G34" i="9"/>
  <c r="G37" i="9"/>
  <c r="G35" i="9"/>
  <c r="G30" i="9"/>
  <c r="E45" i="9"/>
  <c r="E44" i="9"/>
  <c r="E42" i="9"/>
  <c r="G37" i="10"/>
  <c r="E38" i="10"/>
  <c r="E39" i="10"/>
  <c r="E40" i="10"/>
  <c r="E41" i="10"/>
  <c r="E42" i="10"/>
  <c r="E43" i="10"/>
  <c r="E44" i="10"/>
  <c r="E45" i="10"/>
  <c r="E46" i="10"/>
  <c r="G47" i="10"/>
  <c r="E47" i="10" s="1"/>
  <c r="G48" i="10"/>
  <c r="E48" i="10" s="1"/>
  <c r="E49" i="10"/>
  <c r="G19" i="10"/>
  <c r="E30" i="8"/>
  <c r="E31" i="8"/>
  <c r="G52" i="9"/>
  <c r="E52" i="9" s="1"/>
  <c r="G53" i="9"/>
  <c r="E53" i="9" s="1"/>
  <c r="G36" i="9"/>
  <c r="E36" i="9" s="1"/>
  <c r="G54" i="9"/>
  <c r="E54" i="9" s="1"/>
  <c r="E32" i="7"/>
  <c r="E29" i="7"/>
  <c r="E33" i="7"/>
  <c r="E49" i="7"/>
  <c r="E48" i="7"/>
  <c r="E47" i="7"/>
  <c r="E30" i="7"/>
  <c r="E35" i="7"/>
  <c r="E45" i="7"/>
  <c r="E44" i="7"/>
  <c r="E43" i="7"/>
  <c r="E31" i="7"/>
  <c r="E27" i="10" l="1"/>
  <c r="E14" i="10"/>
  <c r="E37" i="10"/>
  <c r="E19" i="10"/>
  <c r="E37" i="9"/>
  <c r="E34" i="9"/>
  <c r="E35" i="9"/>
  <c r="E30" i="9"/>
  <c r="E11" i="10"/>
  <c r="E16" i="10"/>
  <c r="E46" i="9"/>
  <c r="E15" i="10"/>
  <c r="E12" i="10"/>
  <c r="E13" i="10"/>
  <c r="E33" i="9"/>
  <c r="E43" i="9"/>
  <c r="E32" i="9"/>
  <c r="E41" i="9"/>
  <c r="E25" i="9"/>
  <c r="E40" i="9"/>
  <c r="E31" i="9"/>
  <c r="E28" i="9"/>
  <c r="E20" i="9"/>
  <c r="E23" i="9"/>
  <c r="E29" i="9"/>
  <c r="E22" i="9"/>
  <c r="E21" i="9"/>
  <c r="E39" i="9"/>
  <c r="E12" i="9"/>
  <c r="E19" i="9"/>
  <c r="E15" i="9"/>
  <c r="E39" i="8"/>
  <c r="E46" i="8"/>
  <c r="F46" i="8"/>
  <c r="E47" i="8"/>
  <c r="F47" i="8"/>
  <c r="E48" i="8"/>
  <c r="F48" i="8"/>
  <c r="E49" i="8"/>
  <c r="F49" i="8"/>
  <c r="E34" i="8"/>
  <c r="E36" i="8"/>
  <c r="E29" i="8"/>
  <c r="E21" i="6"/>
  <c r="E30" i="6"/>
  <c r="E19" i="6"/>
  <c r="E20" i="6"/>
  <c r="E18" i="6"/>
  <c r="E22" i="6"/>
  <c r="E42" i="7"/>
  <c r="E40" i="7"/>
  <c r="E41" i="7"/>
  <c r="E28" i="7"/>
  <c r="E38" i="7"/>
  <c r="E27" i="7"/>
  <c r="E26" i="7"/>
  <c r="E21" i="7"/>
  <c r="E40" i="2"/>
  <c r="G48" i="2"/>
  <c r="E48" i="2" s="1"/>
  <c r="G62" i="2"/>
  <c r="E62" i="2" s="1"/>
  <c r="G52" i="2"/>
  <c r="E52" i="2" s="1"/>
  <c r="E34" i="2"/>
  <c r="E27" i="2"/>
  <c r="E20" i="2"/>
  <c r="E41" i="2"/>
  <c r="E25" i="2"/>
  <c r="E36" i="2"/>
  <c r="E27" i="8" l="1"/>
  <c r="E28" i="8"/>
  <c r="E24" i="8"/>
  <c r="E26" i="8"/>
  <c r="E23" i="8"/>
  <c r="E20" i="8"/>
  <c r="E16" i="8"/>
  <c r="E22" i="8"/>
  <c r="E17" i="8"/>
  <c r="E11" i="8"/>
  <c r="E16" i="7"/>
  <c r="E24" i="7"/>
  <c r="E20" i="7"/>
  <c r="E13" i="7"/>
  <c r="E14" i="7"/>
  <c r="E15" i="7"/>
  <c r="E23" i="2"/>
  <c r="E22" i="2"/>
  <c r="E17" i="2"/>
  <c r="E11" i="2"/>
  <c r="E18" i="2"/>
  <c r="E14" i="2"/>
  <c r="E36" i="4" l="1"/>
  <c r="E37" i="8" l="1"/>
  <c r="G65" i="3"/>
  <c r="E65" i="3" s="1"/>
  <c r="E55" i="3"/>
  <c r="E29" i="2"/>
  <c r="E28" i="10" l="1"/>
  <c r="E17" i="9"/>
  <c r="E41" i="4"/>
  <c r="G64" i="3" l="1"/>
  <c r="G37" i="3"/>
  <c r="G11" i="3"/>
  <c r="G51" i="4"/>
  <c r="G11" i="4"/>
  <c r="G38" i="5"/>
  <c r="G54" i="5"/>
  <c r="G60" i="5"/>
  <c r="G66" i="5"/>
  <c r="G59" i="5"/>
  <c r="G58" i="5"/>
  <c r="G57" i="5"/>
  <c r="I57" i="5"/>
  <c r="I63" i="5"/>
  <c r="I55" i="5"/>
  <c r="I54" i="5"/>
  <c r="I53" i="5"/>
  <c r="K63" i="5"/>
  <c r="K55" i="5"/>
  <c r="K54" i="5"/>
  <c r="K53" i="5"/>
  <c r="G32" i="8"/>
  <c r="G49" i="9"/>
  <c r="G47" i="9"/>
  <c r="G11" i="9"/>
  <c r="E21" i="10"/>
  <c r="E33" i="10"/>
  <c r="G24" i="10"/>
  <c r="G32" i="1"/>
  <c r="E32" i="1" s="1"/>
  <c r="G22" i="1"/>
  <c r="E22" i="1" s="1"/>
  <c r="G15" i="1"/>
  <c r="E15" i="1" s="1"/>
  <c r="G16" i="1"/>
  <c r="E16" i="1" s="1"/>
  <c r="G13" i="1"/>
  <c r="E13" i="1" s="1"/>
  <c r="G12" i="1"/>
  <c r="E12" i="1" s="1"/>
  <c r="G11" i="1"/>
  <c r="G38" i="2"/>
  <c r="G57" i="2"/>
  <c r="E57" i="2" s="1"/>
  <c r="G56" i="2"/>
  <c r="E56" i="2" s="1"/>
  <c r="G31" i="2"/>
  <c r="G53" i="2"/>
  <c r="E53" i="2" s="1"/>
  <c r="F47" i="7"/>
  <c r="F46" i="7"/>
  <c r="F35" i="7"/>
  <c r="F45" i="7"/>
  <c r="G11" i="7"/>
  <c r="G12" i="6"/>
  <c r="E28" i="2" l="1"/>
  <c r="E35" i="8" l="1"/>
  <c r="E37" i="7"/>
  <c r="E19" i="7"/>
  <c r="E16" i="6"/>
  <c r="E26" i="6"/>
  <c r="E15" i="6"/>
  <c r="E62" i="3"/>
  <c r="E38" i="2"/>
  <c r="E19" i="2"/>
  <c r="E37" i="2"/>
  <c r="E30" i="2"/>
  <c r="E31" i="2"/>
  <c r="E26" i="2"/>
  <c r="E20" i="16" l="1"/>
  <c r="E21" i="16"/>
  <c r="E22" i="16"/>
  <c r="E24" i="16"/>
  <c r="E25" i="16"/>
  <c r="E26" i="16"/>
  <c r="E27" i="16"/>
  <c r="E28" i="16"/>
  <c r="E19" i="16"/>
  <c r="E36" i="10"/>
  <c r="E29" i="10"/>
  <c r="E30" i="10"/>
  <c r="E31" i="10"/>
  <c r="E32" i="10"/>
  <c r="E34" i="10"/>
  <c r="E48" i="9"/>
  <c r="E38" i="9"/>
  <c r="E50" i="9"/>
  <c r="E51" i="9"/>
  <c r="E49" i="9"/>
  <c r="E26" i="9"/>
  <c r="E27" i="9"/>
  <c r="E41" i="8"/>
  <c r="E38" i="8"/>
  <c r="E42" i="8"/>
  <c r="E44" i="8"/>
  <c r="E32" i="8"/>
  <c r="E43" i="8"/>
  <c r="E45" i="8"/>
  <c r="E33" i="8"/>
  <c r="E39" i="7"/>
  <c r="E23" i="7"/>
  <c r="E36" i="7"/>
  <c r="E25" i="7"/>
  <c r="G46" i="7"/>
  <c r="E46" i="7" s="1"/>
  <c r="E39" i="14"/>
  <c r="E40" i="14"/>
  <c r="E36" i="14"/>
  <c r="E42" i="14"/>
  <c r="E43" i="14"/>
  <c r="E17" i="14"/>
  <c r="E44" i="14"/>
  <c r="E45" i="14"/>
  <c r="E14" i="14"/>
  <c r="E46" i="14"/>
  <c r="E47" i="14"/>
  <c r="E18" i="14"/>
  <c r="E48" i="14"/>
  <c r="E49" i="14"/>
  <c r="E50" i="14"/>
  <c r="E51" i="14"/>
  <c r="E53" i="14"/>
  <c r="E54" i="14"/>
  <c r="E41" i="14"/>
  <c r="E48" i="5"/>
  <c r="E49" i="5"/>
  <c r="E50" i="5"/>
  <c r="E51" i="5"/>
  <c r="E52" i="5"/>
  <c r="E53" i="5"/>
  <c r="E55" i="5"/>
  <c r="E63" i="5"/>
  <c r="E64" i="5"/>
  <c r="I62" i="5"/>
  <c r="E65" i="5" s="1"/>
  <c r="E43" i="5"/>
  <c r="E67" i="5"/>
  <c r="E44" i="5"/>
  <c r="E38" i="5"/>
  <c r="E60" i="5"/>
  <c r="E37" i="4"/>
  <c r="E45" i="4"/>
  <c r="E46" i="4"/>
  <c r="E47" i="4"/>
  <c r="E48" i="4"/>
  <c r="E50" i="4"/>
  <c r="E52" i="4"/>
  <c r="E53" i="4"/>
  <c r="E33" i="4"/>
  <c r="E43" i="4"/>
  <c r="E53" i="3"/>
  <c r="E58" i="3"/>
  <c r="E54" i="3"/>
  <c r="E27" i="3"/>
  <c r="E57" i="3"/>
  <c r="E19" i="3"/>
  <c r="E59" i="3"/>
  <c r="E60" i="3"/>
  <c r="E37" i="3"/>
  <c r="E64" i="3"/>
  <c r="E52" i="3"/>
  <c r="E51" i="3"/>
  <c r="E56" i="3"/>
  <c r="E28" i="6"/>
  <c r="E13" i="6"/>
  <c r="E25" i="6"/>
  <c r="E27" i="6"/>
  <c r="E12" i="6"/>
  <c r="E17" i="6"/>
  <c r="E62" i="5" l="1"/>
  <c r="E13" i="14"/>
  <c r="E37" i="14"/>
  <c r="E29" i="16"/>
  <c r="E23" i="16"/>
  <c r="E35" i="10"/>
  <c r="E17" i="10"/>
  <c r="E26" i="10"/>
  <c r="E18" i="10"/>
  <c r="E25" i="10"/>
  <c r="E24" i="10"/>
  <c r="E47" i="9"/>
  <c r="E16" i="9"/>
  <c r="E24" i="9"/>
  <c r="E18" i="9"/>
  <c r="E13" i="9"/>
  <c r="E11" i="9"/>
  <c r="E14" i="9"/>
  <c r="E21" i="8"/>
  <c r="E18" i="8"/>
  <c r="E25" i="8"/>
  <c r="E13" i="8"/>
  <c r="E40" i="8"/>
  <c r="E19" i="8"/>
  <c r="E15" i="8"/>
  <c r="E14" i="8"/>
  <c r="E12" i="8"/>
  <c r="E22" i="7"/>
  <c r="E12" i="7"/>
  <c r="E18" i="7"/>
  <c r="E11" i="7"/>
  <c r="E38" i="14"/>
  <c r="E52" i="14"/>
  <c r="E25" i="14"/>
  <c r="E57" i="5"/>
  <c r="E46" i="5"/>
  <c r="E54" i="5"/>
  <c r="E58" i="5"/>
  <c r="E56" i="5"/>
  <c r="E61" i="5"/>
  <c r="E59" i="5"/>
  <c r="E66" i="5"/>
  <c r="E21" i="5"/>
  <c r="E42" i="5"/>
  <c r="E26" i="5"/>
  <c r="E32" i="5"/>
  <c r="E24" i="5"/>
  <c r="E20" i="5"/>
  <c r="E39" i="5"/>
  <c r="E24" i="4"/>
  <c r="E30" i="4"/>
  <c r="E49" i="4"/>
  <c r="E44" i="4"/>
  <c r="E18" i="4"/>
  <c r="E22" i="4"/>
  <c r="E25" i="4"/>
  <c r="E29" i="4"/>
  <c r="E19" i="4"/>
  <c r="E12" i="4"/>
  <c r="E21" i="4"/>
  <c r="E15" i="4"/>
  <c r="E13" i="4"/>
  <c r="E11" i="4"/>
  <c r="E63" i="3"/>
  <c r="E20" i="3"/>
  <c r="E61" i="3"/>
  <c r="E21" i="3"/>
  <c r="E29" i="3"/>
  <c r="E50" i="3"/>
  <c r="E12" i="3"/>
  <c r="E36" i="3"/>
  <c r="E17" i="3"/>
  <c r="E30" i="3"/>
  <c r="E28" i="3"/>
  <c r="E11" i="3"/>
  <c r="E13" i="3"/>
  <c r="E24" i="2"/>
  <c r="E21" i="2"/>
  <c r="E12" i="2"/>
  <c r="E13" i="2"/>
  <c r="E16" i="2"/>
  <c r="E11" i="6" l="1"/>
  <c r="E24" i="6"/>
  <c r="E29" i="6"/>
  <c r="E23" i="6"/>
  <c r="E14" i="6"/>
  <c r="E15" i="2"/>
  <c r="E23" i="5"/>
  <c r="E17" i="5"/>
  <c r="E17" i="7"/>
  <c r="E51" i="4" l="1"/>
  <c r="E42" i="4"/>
  <c r="E11" i="1" l="1"/>
</calcChain>
</file>

<file path=xl/sharedStrings.xml><?xml version="1.0" encoding="utf-8"?>
<sst xmlns="http://schemas.openxmlformats.org/spreadsheetml/2006/main" count="1415" uniqueCount="1038">
  <si>
    <t>BOYS UNDER 9</t>
  </si>
  <si>
    <t>RANK</t>
  </si>
  <si>
    <t>NAME</t>
  </si>
  <si>
    <t>DOB</t>
  </si>
  <si>
    <t>TOTAL POINTS</t>
  </si>
  <si>
    <t>REDTONE</t>
  </si>
  <si>
    <t>NJC</t>
  </si>
  <si>
    <t>P(M)JO</t>
  </si>
  <si>
    <t>POINTS</t>
  </si>
  <si>
    <t>Kovin Surendran</t>
  </si>
  <si>
    <t>Thashanth S/O Dineshwaran</t>
  </si>
  <si>
    <t>Arvind Thuraimurugan</t>
  </si>
  <si>
    <t/>
  </si>
  <si>
    <t>Aeghan S/O Anbalagan</t>
  </si>
  <si>
    <t>03/03/2012</t>
  </si>
  <si>
    <t>Darshan A/L Hariintran</t>
  </si>
  <si>
    <t>Raassitran S/O Sanmugam</t>
  </si>
  <si>
    <t>Vishahan Saravana Kumar</t>
  </si>
  <si>
    <t>04/02/2013</t>
  </si>
  <si>
    <t>Aadiityah Shanker</t>
  </si>
  <si>
    <t>Mohit Venuth</t>
  </si>
  <si>
    <t>Muhammad Faris Mohd Nazri</t>
  </si>
  <si>
    <t>THEVA ASHVIN THEVA KUMAR</t>
  </si>
  <si>
    <t>01/06/2012</t>
  </si>
  <si>
    <t>NG MING CHONG</t>
  </si>
  <si>
    <t>21/12/2012</t>
  </si>
  <si>
    <t xml:space="preserve">HAARINTRAA </t>
  </si>
  <si>
    <t>23/04/2013</t>
  </si>
  <si>
    <t>LIM HUAN XI</t>
  </si>
  <si>
    <t>14/09/2013</t>
  </si>
  <si>
    <t>Kayne Fung ThimSoon</t>
  </si>
  <si>
    <t>HARINATH NAVANITHEN</t>
  </si>
  <si>
    <t>15/08/2014</t>
  </si>
  <si>
    <t>MUHAMMAD UMAR ABBASY BIN IMRAN</t>
  </si>
  <si>
    <t>01/03/2014</t>
  </si>
  <si>
    <t>YATISSH SAI KANAGARAJ</t>
  </si>
  <si>
    <t>23/03/2014</t>
  </si>
  <si>
    <t>HEMENATH GANESAN</t>
  </si>
  <si>
    <t>02/06/2014</t>
  </si>
  <si>
    <t>NAVISH A/L R.KUHENDRANATH</t>
  </si>
  <si>
    <t>12/06/2014</t>
  </si>
  <si>
    <t>Remarks:</t>
  </si>
  <si>
    <t>Namish A/L R.Kuhendranath</t>
  </si>
  <si>
    <t>-</t>
  </si>
  <si>
    <t>represent in a higher age group category for that particular tournament.</t>
  </si>
  <si>
    <r>
      <rPr>
        <b/>
        <sz val="11"/>
        <color theme="1"/>
        <rFont val="Calibri"/>
        <family val="2"/>
      </rPr>
      <t>**</t>
    </r>
    <r>
      <rPr>
        <sz val="11"/>
        <color theme="1"/>
        <rFont val="Calibri"/>
        <family val="2"/>
      </rPr>
      <t xml:space="preserve"> participated in a lower age group category for that particular tournament.</t>
    </r>
  </si>
  <si>
    <r>
      <rPr>
        <sz val="11"/>
        <color theme="1"/>
        <rFont val="Calibri"/>
        <family val="2"/>
      </rPr>
      <t xml:space="preserve">Player name with </t>
    </r>
    <r>
      <rPr>
        <b/>
        <i/>
        <sz val="11"/>
        <color theme="1"/>
        <rFont val="Calibri"/>
        <family val="2"/>
      </rPr>
      <t xml:space="preserve">ITALIC </t>
    </r>
    <r>
      <rPr>
        <sz val="11"/>
        <color theme="1"/>
        <rFont val="Calibri"/>
        <family val="2"/>
      </rPr>
      <t>is transffered to higher age category due to the monthly cut off date.</t>
    </r>
  </si>
  <si>
    <t>Kyan Phuah</t>
  </si>
  <si>
    <t>Siddartha Raj Wong</t>
  </si>
  <si>
    <t>Ammar Akid B. Azuar</t>
  </si>
  <si>
    <t>Ammar Jodh Singh</t>
  </si>
  <si>
    <t>Darsshan Rao A/L Vengkata Ramana Rao</t>
  </si>
  <si>
    <t>Vejayapragas A/L Peter Rayan</t>
  </si>
  <si>
    <t>Brayden Lim Yen Huan</t>
  </si>
  <si>
    <t>Ayinkaren A/L Peter Rayan</t>
  </si>
  <si>
    <t>Timothy Soo Keng Wai</t>
  </si>
  <si>
    <t>Vishvaa A/L Siva Prakash</t>
  </si>
  <si>
    <t>Tan Yao Sern</t>
  </si>
  <si>
    <t>Zhou Theodore</t>
  </si>
  <si>
    <t>Yogahari A/L Goobi</t>
  </si>
  <si>
    <t>BOYS UNDER 11</t>
  </si>
  <si>
    <t>Jayden Tan Li Khai</t>
  </si>
  <si>
    <t>07/01/2010</t>
  </si>
  <si>
    <t>21/02/2010</t>
  </si>
  <si>
    <t>27/03/2011</t>
  </si>
  <si>
    <t>Julius Tan Li Hao</t>
  </si>
  <si>
    <t>21/07/2011</t>
  </si>
  <si>
    <t>11/01/2010</t>
  </si>
  <si>
    <t>Kaviysh A/L Nathan</t>
  </si>
  <si>
    <t>13/11/2011</t>
  </si>
  <si>
    <t>Simarver Singh Bamotra</t>
  </si>
  <si>
    <t>14/06/2010</t>
  </si>
  <si>
    <t>07/11/2010</t>
  </si>
  <si>
    <t>Ian Ng Di Wey</t>
  </si>
  <si>
    <t>12/07/2010</t>
  </si>
  <si>
    <t>19/04/2011</t>
  </si>
  <si>
    <t>11/11/2010</t>
  </si>
  <si>
    <t>Siddhessh Raj Wong</t>
  </si>
  <si>
    <t>13/08/2011</t>
  </si>
  <si>
    <t>13/08/2010</t>
  </si>
  <si>
    <t>Akaash Siddarth Rohan</t>
  </si>
  <si>
    <t>Kavevarmmen A/L Tamil Selvan</t>
  </si>
  <si>
    <t>Ishan Nair</t>
  </si>
  <si>
    <t>Mithraan Kumerasan</t>
  </si>
  <si>
    <t>14/07/2010</t>
  </si>
  <si>
    <t>Mitesh Mithrran</t>
  </si>
  <si>
    <t>Jeremiah Yeoh Yan Huan</t>
  </si>
  <si>
    <t>Divashnev Pillay A/L Ganesan Pillay</t>
  </si>
  <si>
    <t>19/09/2011</t>
  </si>
  <si>
    <t>Ezhlilventan</t>
  </si>
  <si>
    <t>RUPESSH SARAWANAN</t>
  </si>
  <si>
    <t>21/03/2010</t>
  </si>
  <si>
    <t>Harishwaran A/L Mageswaran</t>
  </si>
  <si>
    <t>21/04/2010</t>
  </si>
  <si>
    <t>DEVARUBAN KAMALENDRAN</t>
  </si>
  <si>
    <t>09/09/2010</t>
  </si>
  <si>
    <t>HITESHVAR A/L DINESH</t>
  </si>
  <si>
    <t>20/09/2010</t>
  </si>
  <si>
    <t>G. Isaac Jashan Paul</t>
  </si>
  <si>
    <t>Harivarma S/O Aruldas</t>
  </si>
  <si>
    <t>23/12/2010</t>
  </si>
  <si>
    <t>AAJAAY A/L SURESH</t>
  </si>
  <si>
    <t>31/05/2011</t>
  </si>
  <si>
    <t>Vaikgundh A/L Shelvakumar</t>
  </si>
  <si>
    <t>05/06/2011</t>
  </si>
  <si>
    <t>Eakaanth Chitdrakantan</t>
  </si>
  <si>
    <t>PRAVIN A/L SARAWANNAN</t>
  </si>
  <si>
    <t>CAYDEN ONG</t>
  </si>
  <si>
    <t>23/10/2011</t>
  </si>
  <si>
    <t>MAATHAAV S/O ALEX DEVAN</t>
  </si>
  <si>
    <t>29/08/2011</t>
  </si>
  <si>
    <t>Jayden Ong Jing Tao</t>
  </si>
  <si>
    <r>
      <rPr>
        <b/>
        <sz val="11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 represent in a higher age group category for that particular tournament.</t>
    </r>
  </si>
  <si>
    <t>Rheshvan Anbumani</t>
  </si>
  <si>
    <t>Keshvan Gunasekaran</t>
  </si>
  <si>
    <t>Tay Jun Ren</t>
  </si>
  <si>
    <t>Leong Ye Ze</t>
  </si>
  <si>
    <t>Erwin Kros Christopher</t>
  </si>
  <si>
    <t>Deshrat Rakesh</t>
  </si>
  <si>
    <t>Aaron Phoon En Jie</t>
  </si>
  <si>
    <t>Mika Andre John</t>
  </si>
  <si>
    <t>Micaiah Ronen Raj</t>
  </si>
  <si>
    <t>Reyshmon Mohan</t>
  </si>
  <si>
    <t>Eshwar Evan Dmitry Klokol</t>
  </si>
  <si>
    <t>Satchhin Selvanayagam</t>
  </si>
  <si>
    <t>Ong Jin Xun</t>
  </si>
  <si>
    <t>Kaviin Nanthan</t>
  </si>
  <si>
    <t>Nittish A/L Manimaran</t>
  </si>
  <si>
    <t>Rasveen A/L Raja Mohan</t>
  </si>
  <si>
    <t>Chan Ryan</t>
  </si>
  <si>
    <t>Sidney Chin Seng Yii</t>
  </si>
  <si>
    <t>Mazri Aymeric Shah Bin Shah Suhairul</t>
  </si>
  <si>
    <t>Sujiith Arulmani</t>
  </si>
  <si>
    <t>Lee Guo Jing</t>
  </si>
  <si>
    <t>Thavaneish A/L K.Kishor Kumar</t>
  </si>
  <si>
    <t>Jason Go Jin Kai</t>
  </si>
  <si>
    <t>Danendran Anbumani</t>
  </si>
  <si>
    <t>Aarjun Jeremy Srivastava</t>
  </si>
  <si>
    <t>BOYS UNDER 13</t>
  </si>
  <si>
    <t>18/02/2008</t>
  </si>
  <si>
    <t>03/01/2008</t>
  </si>
  <si>
    <t>07/01/2009</t>
  </si>
  <si>
    <t>28/01/2008</t>
  </si>
  <si>
    <t>Randhir Suthyvan</t>
  </si>
  <si>
    <t>15/11/2009</t>
  </si>
  <si>
    <t>17/04/2008</t>
  </si>
  <si>
    <t>S.Yeggarajan</t>
  </si>
  <si>
    <t>28/03/2008</t>
  </si>
  <si>
    <t>04/09/2008</t>
  </si>
  <si>
    <t>07/01/2008</t>
  </si>
  <si>
    <t>Jonas Kh'Ng Yue</t>
  </si>
  <si>
    <t>02/02/2008</t>
  </si>
  <si>
    <t>16/05/2009</t>
  </si>
  <si>
    <t>24/03/2008</t>
  </si>
  <si>
    <t>23/04/2008</t>
  </si>
  <si>
    <t>10/03/2009</t>
  </si>
  <si>
    <t>27/02/2008</t>
  </si>
  <si>
    <t>Janardan A/L Sacillan</t>
  </si>
  <si>
    <t>14/08/2008</t>
  </si>
  <si>
    <t>Nityan Mohan</t>
  </si>
  <si>
    <t>21/10/2009</t>
  </si>
  <si>
    <t>18/05/2008</t>
  </si>
  <si>
    <t>23/08/2008</t>
  </si>
  <si>
    <t>05/03/2008</t>
  </si>
  <si>
    <t>Saw Shen Vern</t>
  </si>
  <si>
    <t>08/11/2008</t>
  </si>
  <si>
    <t>11/04/2008</t>
  </si>
  <si>
    <t>14/12/2009</t>
  </si>
  <si>
    <t>Moohanarishie A/L Jayaprakash</t>
  </si>
  <si>
    <t>25/08/2009</t>
  </si>
  <si>
    <t>22/09/2008</t>
  </si>
  <si>
    <t>16/10/2009</t>
  </si>
  <si>
    <t>09/03/2008</t>
  </si>
  <si>
    <t>01/12/2008</t>
  </si>
  <si>
    <t>Saairaam A/L Kesavan</t>
  </si>
  <si>
    <t>Joshua Tan Yong Zhi</t>
  </si>
  <si>
    <t>Tanesh A/L Murali</t>
  </si>
  <si>
    <t>03/08/2009</t>
  </si>
  <si>
    <t>Dishanthan Pillai A/L Nandakumar Pillai</t>
  </si>
  <si>
    <t>07/04/2009</t>
  </si>
  <si>
    <t>Rubesh Chander</t>
  </si>
  <si>
    <t>05/04/2009</t>
  </si>
  <si>
    <t>Ryan Yap Kang Jie</t>
  </si>
  <si>
    <t>Shreyhan Caehil Murugarajah</t>
  </si>
  <si>
    <t>29/09/2008</t>
  </si>
  <si>
    <t>Thiruvikramadithya Thiruchandran</t>
  </si>
  <si>
    <t>23/01/2008</t>
  </si>
  <si>
    <t>Chan Chee Kin</t>
  </si>
  <si>
    <t>21/03/2009</t>
  </si>
  <si>
    <t>Pirdish</t>
  </si>
  <si>
    <t>Arvind A/L Prabakaran</t>
  </si>
  <si>
    <t>Darren Ng Jing Lun</t>
  </si>
  <si>
    <t>14/03/2009</t>
  </si>
  <si>
    <t>Dhanesh Kumar A/L Suresh Kumar</t>
  </si>
  <si>
    <t>19/11/2008</t>
  </si>
  <si>
    <t>Donavan Ong Xiao Ghee</t>
  </si>
  <si>
    <t>09/05/2009</t>
  </si>
  <si>
    <t>Ethan Chua Yizhen</t>
  </si>
  <si>
    <t>12/02/2008</t>
  </si>
  <si>
    <t>Gauttam Premanand</t>
  </si>
  <si>
    <t>23/03/2009</t>
  </si>
  <si>
    <t>Hrydesh Aidan Murugarajah</t>
  </si>
  <si>
    <t>Muhammad Aimann Mohd Nazri</t>
  </si>
  <si>
    <t>06/11/2009</t>
  </si>
  <si>
    <t>Neerranjhen</t>
  </si>
  <si>
    <t>25/12/2008</t>
  </si>
  <si>
    <t>Sashzreek Nair Vijandran</t>
  </si>
  <si>
    <t>Siedharrth Premanand</t>
  </si>
  <si>
    <t>22/04/2008</t>
  </si>
  <si>
    <t>Thivviesh Nadu A/L Kanagaraj Naidu</t>
  </si>
  <si>
    <t>09/08/2008</t>
  </si>
  <si>
    <t>CHUANG EE JAY</t>
  </si>
  <si>
    <t>27/04/2009</t>
  </si>
  <si>
    <t>Predesh Shankar</t>
  </si>
  <si>
    <t>RISHAV SINGH SACHDEV</t>
  </si>
  <si>
    <t>14/07/2009</t>
  </si>
  <si>
    <t>VIINAAYSH</t>
  </si>
  <si>
    <t>02/12/2009</t>
  </si>
  <si>
    <t>NG MING FOONG</t>
  </si>
  <si>
    <t>23/12/2009</t>
  </si>
  <si>
    <t>Player upgraded from BU11</t>
  </si>
  <si>
    <t>BOYS UNDER 15</t>
  </si>
  <si>
    <t>10/03/2007</t>
  </si>
  <si>
    <t>Tushyal S/O Selvakumar</t>
  </si>
  <si>
    <t>21/05/2007</t>
  </si>
  <si>
    <t>09/04/2007</t>
  </si>
  <si>
    <t>07/11/2007</t>
  </si>
  <si>
    <t>Tashveins Nanthan</t>
  </si>
  <si>
    <t>07/02/2007</t>
  </si>
  <si>
    <t>Muhammad Ariff Bin Mohd Zaimi</t>
  </si>
  <si>
    <t>09/07/2007</t>
  </si>
  <si>
    <t>20/08/2007</t>
  </si>
  <si>
    <t>05/07/2007</t>
  </si>
  <si>
    <t>29/03/2007</t>
  </si>
  <si>
    <t>19/04/2007</t>
  </si>
  <si>
    <t>15/08/2007</t>
  </si>
  <si>
    <t>Tejbir Singh Brar</t>
  </si>
  <si>
    <t>08/11/2007</t>
  </si>
  <si>
    <t>Daniel Habinesh A/L Robert Jason</t>
  </si>
  <si>
    <t>14/06/2007</t>
  </si>
  <si>
    <t>Prawin Karthiban</t>
  </si>
  <si>
    <t>22/06/2007</t>
  </si>
  <si>
    <t>Zachary Haqeem Bin Mufriz</t>
  </si>
  <si>
    <t>BRENDAN EAPEN DARLY</t>
  </si>
  <si>
    <t>18/07/2007</t>
  </si>
  <si>
    <t>Kaviesan</t>
  </si>
  <si>
    <t>10/09/2007</t>
  </si>
  <si>
    <t>Haresh Kumar A/L Suresh Kumar</t>
  </si>
  <si>
    <t>05/10/2007</t>
  </si>
  <si>
    <t>Dylan Wang Da Ming</t>
  </si>
  <si>
    <t>11/10/2007</t>
  </si>
  <si>
    <t>Kok Rui Xuan</t>
  </si>
  <si>
    <t>28/11/2007</t>
  </si>
  <si>
    <t>Player upgraded from BU13</t>
  </si>
  <si>
    <t>BOYS UNDER 17</t>
  </si>
  <si>
    <t>Player upgraded from BU15</t>
  </si>
  <si>
    <t>BOYS UNDER 19</t>
  </si>
  <si>
    <t>GIRLS UNDER 9</t>
  </si>
  <si>
    <t>Avantikashrii Seenivasagam</t>
  </si>
  <si>
    <t>10/07/2012</t>
  </si>
  <si>
    <t>Abigail Tan Jia Ying</t>
  </si>
  <si>
    <t>Hetikaa Murali</t>
  </si>
  <si>
    <t>05/03/2012</t>
  </si>
  <si>
    <t>Mitra Rajaram</t>
  </si>
  <si>
    <t>25/12/2012</t>
  </si>
  <si>
    <t>SUREENJIT KAUR BAGHA A/P MANJIT SINGH</t>
  </si>
  <si>
    <t>23/02/2012</t>
  </si>
  <si>
    <t>DANIYAA PRAVEEN</t>
  </si>
  <si>
    <t>21/07/2012</t>
  </si>
  <si>
    <t>01/03/2013</t>
  </si>
  <si>
    <t>CHUANG EE RYNN</t>
  </si>
  <si>
    <t>20/05/2013</t>
  </si>
  <si>
    <t>RETIECA SARVIN</t>
  </si>
  <si>
    <t>27/12/2013</t>
  </si>
  <si>
    <t>Nur Irdina Amani Binti Imran</t>
  </si>
  <si>
    <t>MITHRAASREE MOHAN</t>
  </si>
  <si>
    <t>15/03/2014</t>
  </si>
  <si>
    <t>NUIE CHEW</t>
  </si>
  <si>
    <t>06/03/2014</t>
  </si>
  <si>
    <t>TAN YEE XUAN</t>
  </si>
  <si>
    <t>30/06/2014</t>
  </si>
  <si>
    <t>ARPANAA A/P PETER RAYAN</t>
  </si>
  <si>
    <t>19/06/2015</t>
  </si>
  <si>
    <t>Niea Chew</t>
  </si>
  <si>
    <t>Nuraisya Bt Mohd Zaimi</t>
  </si>
  <si>
    <t>Sailajja A/P Chandrasegaran</t>
  </si>
  <si>
    <t>Lithiya Selvakumar</t>
  </si>
  <si>
    <t>Chan Jolie</t>
  </si>
  <si>
    <t>Arvesha Vikneswaran</t>
  </si>
  <si>
    <t>Aksheyaa Praveen</t>
  </si>
  <si>
    <t>Laveenya Sobna Seenivasagam</t>
  </si>
  <si>
    <t>Jazz Chong Pei Hua</t>
  </si>
  <si>
    <t>Parmita A/P Aruldas</t>
  </si>
  <si>
    <t>Rachel Soo Xian En</t>
  </si>
  <si>
    <t>Rashmika Shre Ragu</t>
  </si>
  <si>
    <t>Durreshwary A/P Suresh</t>
  </si>
  <si>
    <t>Cheong Qiao Ting</t>
  </si>
  <si>
    <t>Netrra A/P Sureshkumar</t>
  </si>
  <si>
    <t>GIRLS UNDER 11</t>
  </si>
  <si>
    <t>16/12/2010</t>
  </si>
  <si>
    <t>24/01/2011</t>
  </si>
  <si>
    <t>Navvenaa A/P Krishnan</t>
  </si>
  <si>
    <t>03/03/2010</t>
  </si>
  <si>
    <t>23/06/2010</t>
  </si>
  <si>
    <t>20/02/2010</t>
  </si>
  <si>
    <t>Sivapriyankaa A/P Krishnan</t>
  </si>
  <si>
    <t>10/06/2010</t>
  </si>
  <si>
    <t>01/08/2010</t>
  </si>
  <si>
    <t>15/03/2011</t>
  </si>
  <si>
    <t>Vihasini A/P Vijayakumar</t>
  </si>
  <si>
    <t>Sharika Prabhu</t>
  </si>
  <si>
    <t>05/07/2010</t>
  </si>
  <si>
    <t>Laxmiy Thayalan</t>
  </si>
  <si>
    <t>19/02/2010</t>
  </si>
  <si>
    <t>Tivyashree A/P Sarvanan</t>
  </si>
  <si>
    <t>Lakhshanaa Kalaiarasan</t>
  </si>
  <si>
    <t>Amber Aishyah Dolman</t>
  </si>
  <si>
    <t>09/02/2010</t>
  </si>
  <si>
    <t>Abenayahsakthi A/P Parthiba</t>
  </si>
  <si>
    <t>10/03/2011</t>
  </si>
  <si>
    <t>Go Jin Xin</t>
  </si>
  <si>
    <t>Kaiyishah Zulaikha</t>
  </si>
  <si>
    <t>17/06/2010</t>
  </si>
  <si>
    <t>ANYA NAYYARA BINTI MOHD NAZRI</t>
  </si>
  <si>
    <t>20/07/2010</t>
  </si>
  <si>
    <t>ECATERINNA KROS CHRISTOPHER</t>
  </si>
  <si>
    <t>01/10/2010</t>
  </si>
  <si>
    <t>KAMALINEE GAAYATHRI A/P JEGENDARAN</t>
  </si>
  <si>
    <t>Player upgraded from GU9</t>
  </si>
  <si>
    <t>GIRLS UNDER 13</t>
  </si>
  <si>
    <t>Venushana Theenaharan</t>
  </si>
  <si>
    <t>Navnita A/P Baskaran</t>
  </si>
  <si>
    <t>16/03/2009</t>
  </si>
  <si>
    <t>04/03/2009</t>
  </si>
  <si>
    <t>16/10/2008</t>
  </si>
  <si>
    <t>22/03/2008</t>
  </si>
  <si>
    <t>08/04/2008</t>
  </si>
  <si>
    <t>30/09/2008</t>
  </si>
  <si>
    <t>28/02/2008</t>
  </si>
  <si>
    <t>21/03/2008</t>
  </si>
  <si>
    <t>18/02/2009</t>
  </si>
  <si>
    <t>26/04/2008</t>
  </si>
  <si>
    <t>Daarshiny A/P Rajaratnam</t>
  </si>
  <si>
    <t>07/06/2008</t>
  </si>
  <si>
    <t>Nishkhaa Ahallya</t>
  </si>
  <si>
    <t>S.Deepikka Sri A/P Shangar</t>
  </si>
  <si>
    <t>Hemmaloshine A/P Surendran</t>
  </si>
  <si>
    <t>04/04/2009</t>
  </si>
  <si>
    <t>Vasundhra Kumerasan</t>
  </si>
  <si>
    <t>08/01/2009</t>
  </si>
  <si>
    <t>Roshini A/P Khauthaman</t>
  </si>
  <si>
    <t>Basyirah Iffah Bt Hapiza Akmar</t>
  </si>
  <si>
    <t>Esh Kyra Kaur Kler</t>
  </si>
  <si>
    <t>06/11/2008</t>
  </si>
  <si>
    <t>Shabeetha A/P Narendran</t>
  </si>
  <si>
    <t>06/05/2009</t>
  </si>
  <si>
    <t>Thivya Shree Gangatharan</t>
  </si>
  <si>
    <t>23/09/2009</t>
  </si>
  <si>
    <t>KRITHIGKA GOBBI</t>
  </si>
  <si>
    <t>09/01/2009</t>
  </si>
  <si>
    <t>AMEERTHANA UTHAYA CHANDRAN</t>
  </si>
  <si>
    <t>01/12/2009</t>
  </si>
  <si>
    <t>Player upgraded from GU11</t>
  </si>
  <si>
    <t>Anusha Raymond</t>
  </si>
  <si>
    <t>Rosshieni Ramesh</t>
  </si>
  <si>
    <t>GIRLS UNDER 15</t>
  </si>
  <si>
    <t>23/03/2007</t>
  </si>
  <si>
    <t>Hani Rania Bt Abdul Rahman Raja</t>
  </si>
  <si>
    <t>04/04/2007</t>
  </si>
  <si>
    <t>13/01/2007</t>
  </si>
  <si>
    <t>01/03/2007</t>
  </si>
  <si>
    <t>Abbiramyy Subramanian</t>
  </si>
  <si>
    <t>23/02/2007</t>
  </si>
  <si>
    <t>Jasmin Kaur D'Sord A/P Jiwan Singh</t>
  </si>
  <si>
    <t>18/12/2007</t>
  </si>
  <si>
    <t>Menaha D/O Pramasivam</t>
  </si>
  <si>
    <t>30/03/2007</t>
  </si>
  <si>
    <t>Amisha Rania Naidu</t>
  </si>
  <si>
    <t>25/04/2007</t>
  </si>
  <si>
    <t>THANNYA LAXHMI ROHAN</t>
  </si>
  <si>
    <t>03/05/2007</t>
  </si>
  <si>
    <t>Bavani Shree A/P Gangatharan</t>
  </si>
  <si>
    <t>30/06/2007</t>
  </si>
  <si>
    <t>Thon E- Rynn</t>
  </si>
  <si>
    <t>21/09/2007</t>
  </si>
  <si>
    <t>Player upgraded from GU13</t>
  </si>
  <si>
    <t>GIRLS UNDER 17</t>
  </si>
  <si>
    <t>Player upgraded from GU15</t>
  </si>
  <si>
    <t>GIRLS UNDER 19</t>
  </si>
  <si>
    <t>Player upgraded from GU17</t>
  </si>
  <si>
    <t>Points Awarded</t>
  </si>
  <si>
    <t>Draw of 64</t>
  </si>
  <si>
    <t>Star 1</t>
  </si>
  <si>
    <t>Star 2</t>
  </si>
  <si>
    <t>BALVEER SINGH BAMOTRA</t>
  </si>
  <si>
    <t>08/09/2008</t>
  </si>
  <si>
    <t>12/07/2012</t>
  </si>
  <si>
    <t>LEE MEI RIE</t>
  </si>
  <si>
    <t>HARINI NAVANITHEN</t>
  </si>
  <si>
    <t>RHAGHAV KRISSH KONAN</t>
  </si>
  <si>
    <t>12/08/2013</t>
  </si>
  <si>
    <t>SHANJEVV A/L KRISHNAN</t>
  </si>
  <si>
    <t>12/01/2015</t>
  </si>
  <si>
    <t>SELVA VICGNESWARAN A/L MURUGAN</t>
  </si>
  <si>
    <t>21/01/2015</t>
  </si>
  <si>
    <t>NAVITHRA A/P THIAGAN</t>
  </si>
  <si>
    <t>25/04/2013</t>
  </si>
  <si>
    <t>SHARANYA UTHAYA CHANDRAN</t>
  </si>
  <si>
    <t>28/11/2013</t>
  </si>
  <si>
    <t>STATE CLOSED</t>
  </si>
  <si>
    <t>EAN LEE YU CHENG</t>
  </si>
  <si>
    <t>15/06/2012</t>
  </si>
  <si>
    <t>ARMAN BIN MUHAMMAD MUZAMMIL</t>
  </si>
  <si>
    <t>KAVINDRRA SACILLAN</t>
  </si>
  <si>
    <t>VIHAN RAM KESAVAN</t>
  </si>
  <si>
    <t>20/05/2015</t>
  </si>
  <si>
    <t>AHMAD ZACHREY RAYYAN</t>
  </si>
  <si>
    <t>DANIEL MIKHAEL OMAR BIN SAIFOL BAHRI</t>
  </si>
  <si>
    <t>MUHAMMAD AMMAR ALHAQIM BIN MAZLAN</t>
  </si>
  <si>
    <t>AHMAD JEFFREY RAIYAN BIN AHMAD RIZAL</t>
  </si>
  <si>
    <t>LEE JAY DEN</t>
  </si>
  <si>
    <t>12/08/2009</t>
  </si>
  <si>
    <t>MAIA BINTI MUHAMMAD MUZAMMIL</t>
  </si>
  <si>
    <t>DALILA DAMIA BINTI MOHD HAFIZ</t>
  </si>
  <si>
    <t>Joah Chee Rong Han</t>
  </si>
  <si>
    <t>SAI NIDEESH SARKUNAN</t>
  </si>
  <si>
    <t>AADHITYAH MAHENDRA</t>
  </si>
  <si>
    <t>KSATHRIA MAHENDRA</t>
  </si>
  <si>
    <t>NITESH A/L SIVA PRAKASH</t>
  </si>
  <si>
    <t>DHIERAN A/L LOGESHPARAN</t>
  </si>
  <si>
    <t>KAVINEIISH KALYANAKUMAR</t>
  </si>
  <si>
    <t>SIDDHAVISHTNU RAJ WONG</t>
  </si>
  <si>
    <t xml:space="preserve">SOORIEYA VARMAN RAMESH	</t>
  </si>
  <si>
    <t>25/04/2014</t>
  </si>
  <si>
    <t>01/03/2016</t>
  </si>
  <si>
    <t>02/02/2015</t>
  </si>
  <si>
    <t>10/11/2016</t>
  </si>
  <si>
    <t>05/04/2014</t>
  </si>
  <si>
    <t>14/02/2014</t>
  </si>
  <si>
    <t>28/01/2016</t>
  </si>
  <si>
    <t>03/01/2014</t>
  </si>
  <si>
    <t>14/07/2014</t>
  </si>
  <si>
    <t>27/02/2013</t>
  </si>
  <si>
    <t>Julius Chee Ru Han</t>
  </si>
  <si>
    <t>29/09/2012</t>
  </si>
  <si>
    <t>SESHADRI MAHENDRA</t>
  </si>
  <si>
    <t>24/03/2012</t>
  </si>
  <si>
    <t xml:space="preserve">D.KIISHANDINESH </t>
  </si>
  <si>
    <t>16/04/2013</t>
  </si>
  <si>
    <t>GOVAERDHAN THAYAALAKUMAR</t>
  </si>
  <si>
    <t>21/03/2013</t>
  </si>
  <si>
    <t>JONATHAN SOO KENG JIN</t>
  </si>
  <si>
    <t>13/09/2013</t>
  </si>
  <si>
    <t>CHAN SHANNAN</t>
  </si>
  <si>
    <t>21/11/2013</t>
  </si>
  <si>
    <t>NIHAL SINGH DHILLON</t>
  </si>
  <si>
    <t>23/01/2014</t>
  </si>
  <si>
    <t>ADAM NAUFAL BIN NOR AZMAN</t>
  </si>
  <si>
    <t>AUSTIN CHAI</t>
  </si>
  <si>
    <t>ENZO KHONG GUAN YU</t>
  </si>
  <si>
    <t>KINGSLEY KANG YAN HONG</t>
  </si>
  <si>
    <t>NHAVENDREN A/L BUMIPALL RAJOO</t>
  </si>
  <si>
    <t>NIK YUSUF BIN NIK FAHARADZI</t>
  </si>
  <si>
    <t>17/11/2011</t>
  </si>
  <si>
    <t>29/09/2011</t>
  </si>
  <si>
    <t>11/07/2011</t>
  </si>
  <si>
    <t>07/10/2010</t>
  </si>
  <si>
    <t>30/09/2011</t>
  </si>
  <si>
    <t>Dheelhan Swaamy</t>
  </si>
  <si>
    <t>SIVENPRAMU S/O P JEYAPRAGASH</t>
  </si>
  <si>
    <t>SARVIN AKSHYA</t>
  </si>
  <si>
    <t>10/11/2009</t>
  </si>
  <si>
    <t>17/03/2008</t>
  </si>
  <si>
    <t>12/06/2009</t>
  </si>
  <si>
    <t>KWANG YU CHENG</t>
  </si>
  <si>
    <t>16/11/2007</t>
  </si>
  <si>
    <t>ROSHNI DEVI</t>
  </si>
  <si>
    <t>21/11/2014</t>
  </si>
  <si>
    <t>TAN YEE RYUI</t>
  </si>
  <si>
    <t>10/08/2016</t>
  </si>
  <si>
    <t>HIRANYAKEISHINI VIKNESH ROYAN</t>
  </si>
  <si>
    <t>SHAMITA A/P DEVENDRAN</t>
  </si>
  <si>
    <t>01/02/2013</t>
  </si>
  <si>
    <t>HAREISHA ZIA KAUR KLER</t>
  </si>
  <si>
    <t>31/12/2013</t>
  </si>
  <si>
    <t>SOFIA ZAHRA BINTI DATUK KHAIRUDDIN</t>
  </si>
  <si>
    <t>15/01/2012</t>
  </si>
  <si>
    <t>11/01/2013</t>
  </si>
  <si>
    <t>Annabelle Ong</t>
  </si>
  <si>
    <t>10/10/2010</t>
  </si>
  <si>
    <t>ELYSE CHAI</t>
  </si>
  <si>
    <t>12/12/2011</t>
  </si>
  <si>
    <t>GENEVIEVE MARIE LEE MEI SAN</t>
  </si>
  <si>
    <t>25/04/2011</t>
  </si>
  <si>
    <t xml:space="preserve">JEEVANA SHREE RAMESH	</t>
  </si>
  <si>
    <t>19/11/2010</t>
  </si>
  <si>
    <t>NAMYUKTA THAYAALAKUMAR</t>
  </si>
  <si>
    <t>23/08/2009</t>
  </si>
  <si>
    <t>AKSHAYA SELVAKUMAR</t>
  </si>
  <si>
    <t>09/04/2008</t>
  </si>
  <si>
    <t>SAKTHI A/P SUBRAMANIAM</t>
  </si>
  <si>
    <t>06/03/2009</t>
  </si>
  <si>
    <t>SARVINNA RAVICHANDRAN</t>
  </si>
  <si>
    <t>22/11/2007</t>
  </si>
  <si>
    <t>SRIMITHA A/P SARAVANAN</t>
  </si>
  <si>
    <t>Matthew Sim Por Rui</t>
  </si>
  <si>
    <t>25/02/2010</t>
  </si>
  <si>
    <t>KISHANN AARYA NAIR</t>
  </si>
  <si>
    <t>03/02/2012</t>
  </si>
  <si>
    <t>CALISTAR YU CHIN</t>
  </si>
  <si>
    <t>LOHENDRAA T.UTHAYA KUMAR</t>
  </si>
  <si>
    <t>07/11/2014</t>
  </si>
  <si>
    <t>Ridhauddin Rafique Bin Abdul Fattah</t>
  </si>
  <si>
    <t>ASHWARTH RHAM PRAKASH</t>
  </si>
  <si>
    <t>27/05/2014</t>
  </si>
  <si>
    <t>SHIVENDRAA T.UTHAYA KUMAR</t>
  </si>
  <si>
    <t>15/09/2016</t>
  </si>
  <si>
    <t>EDMUND CHAN JUN SIANG</t>
  </si>
  <si>
    <t>11/12/2013</t>
  </si>
  <si>
    <t>SUJEN ETTIKAN KANDASAMY</t>
  </si>
  <si>
    <t>22/02/2007</t>
  </si>
  <si>
    <t>KOGHULASREE A/P DAIVA MOHANA RAJ</t>
  </si>
  <si>
    <t>25/08/2010</t>
  </si>
  <si>
    <t>NURALYA SYAFIKAL</t>
  </si>
  <si>
    <t>13/03/2007</t>
  </si>
  <si>
    <t>MATTHEW LEE XIN ZE</t>
  </si>
  <si>
    <t>PRAVIN RAJ</t>
  </si>
  <si>
    <t>LIVENESH A/L POOBALAN</t>
  </si>
  <si>
    <t>DEVA A/L TILAGARAJAN</t>
  </si>
  <si>
    <t>HARINATH SURENDHRAN</t>
  </si>
  <si>
    <t>SHAANJEEV RAO A/L DEVENDRAN</t>
  </si>
  <si>
    <t>SHARVIN A/L SHATIYA</t>
  </si>
  <si>
    <t>AADHAVAN ARUNAGIRI</t>
  </si>
  <si>
    <t>HARESH KALYANAKUMAR</t>
  </si>
  <si>
    <t>GURNEHAL SINGH KLER</t>
  </si>
  <si>
    <t>THAVINNATH GANESAN</t>
  </si>
  <si>
    <t>01/10/2014</t>
  </si>
  <si>
    <t>07/05/2014</t>
  </si>
  <si>
    <t>12/05/2014</t>
  </si>
  <si>
    <t>15/07/2014</t>
  </si>
  <si>
    <t>06/10/2014</t>
  </si>
  <si>
    <t>23/01/2015</t>
  </si>
  <si>
    <t>23/01/2016</t>
  </si>
  <si>
    <t>27/01/2016</t>
  </si>
  <si>
    <t>28/11/2016</t>
  </si>
  <si>
    <t>DEVESHVER GUNASEGAR</t>
  </si>
  <si>
    <t>16/05/2012</t>
  </si>
  <si>
    <t>SUE CHIN YUAN</t>
  </si>
  <si>
    <t>08/05/2013</t>
  </si>
  <si>
    <t>HARRIS KUMARAN A/L MUTHUKUMARAN</t>
  </si>
  <si>
    <t>05/08/2013</t>
  </si>
  <si>
    <t>UQAIL ARJUNA BIN NOR AZMAN</t>
  </si>
  <si>
    <t>15/09/2013</t>
  </si>
  <si>
    <t>THARUN ISHAAN THANENDRAN</t>
  </si>
  <si>
    <t>01/10/2013</t>
  </si>
  <si>
    <t>DESCHAWN RHAAM VIICTOR</t>
  </si>
  <si>
    <t>ADAM LAU SHENG RUI</t>
  </si>
  <si>
    <t>04/08/2010</t>
  </si>
  <si>
    <t>DISHAA PILLAI A/P PURUVENDRAN PILLAI</t>
  </si>
  <si>
    <t>11/04/2014</t>
  </si>
  <si>
    <t>TUSHARA RAMBABU</t>
  </si>
  <si>
    <t>14/05/2014</t>
  </si>
  <si>
    <t>THURGASHRI A/P SELVAMANI</t>
  </si>
  <si>
    <t>08/07/2014</t>
  </si>
  <si>
    <t>NITYAPRIYA A/P SELVERAJU</t>
  </si>
  <si>
    <t>02/06/2015</t>
  </si>
  <si>
    <t>KESHANIA MURUGAN</t>
  </si>
  <si>
    <t>16/07/2015</t>
  </si>
  <si>
    <t>PAVINESHINI A/P KANNAN</t>
  </si>
  <si>
    <t>25/08/2015</t>
  </si>
  <si>
    <t>DEVAMBIGAI A/P RASINATHAN</t>
  </si>
  <si>
    <t>15/10/2015</t>
  </si>
  <si>
    <t>YALINI A/P ANBALGAN</t>
  </si>
  <si>
    <t>30/08/2016</t>
  </si>
  <si>
    <t>NURIN INSYIRAH BT MUHAMMAD SHAFIQ</t>
  </si>
  <si>
    <t>17/02/2012</t>
  </si>
  <si>
    <t>KIRTISHA A/P RAMACANTIRAN</t>
  </si>
  <si>
    <t>21/02/2012</t>
  </si>
  <si>
    <t>JENNANI A/P GANAPATHY</t>
  </si>
  <si>
    <t>22/10/2012</t>
  </si>
  <si>
    <t>DESSHRI VICTRR A/P LLOYD FERGUSON VICTOR</t>
  </si>
  <si>
    <t>09/03/2012</t>
  </si>
  <si>
    <t>KISHANJALI NAIR A/P THARMENDRA</t>
  </si>
  <si>
    <t>03/05/2013</t>
  </si>
  <si>
    <t>SANJANA A/P VIKNESVARAN</t>
  </si>
  <si>
    <t>11/05/2013</t>
  </si>
  <si>
    <t>PAVANYAA A/P VIJIAN</t>
  </si>
  <si>
    <t>14/07/2013</t>
  </si>
  <si>
    <t>YUKTAA A/P THIVANANTHAN</t>
  </si>
  <si>
    <t>29/05/2010</t>
  </si>
  <si>
    <t>ANJANA LAKSHIMI THANENDRAN</t>
  </si>
  <si>
    <t>30/01/2011</t>
  </si>
  <si>
    <t>Thushen Vimalshwaren</t>
  </si>
  <si>
    <t>DAIM DARWISY BIN MOHD HAFIZ</t>
  </si>
  <si>
    <t>Tharshvin Thevaraja</t>
  </si>
  <si>
    <t>Venthan Sai Nair</t>
  </si>
  <si>
    <t>25/05/2015</t>
  </si>
  <si>
    <t>15/07/2015</t>
  </si>
  <si>
    <t>KHESHAV A/L PREM KUMAR</t>
  </si>
  <si>
    <t>26/10/2016</t>
  </si>
  <si>
    <t>27/08/2016</t>
  </si>
  <si>
    <t>09/04/2015</t>
  </si>
  <si>
    <t>31/05/2017</t>
  </si>
  <si>
    <t>Ethan Jun Jian Chan</t>
  </si>
  <si>
    <t>RISHAB THARMA RAJ</t>
  </si>
  <si>
    <t>AARON GOON JAE REN</t>
  </si>
  <si>
    <t>AARAV GATHANI</t>
  </si>
  <si>
    <t>JOHN CASSANDRA A/L KATHERISAN</t>
  </si>
  <si>
    <t>PRAAVIN SELVAKUMAR</t>
  </si>
  <si>
    <t>MIITHRAN PANG YU FOK A/L SIVANATHAN</t>
  </si>
  <si>
    <t>14/08/2014</t>
  </si>
  <si>
    <t>05/08/2014</t>
  </si>
  <si>
    <t>25/01/2014</t>
  </si>
  <si>
    <t>22/01/2014</t>
  </si>
  <si>
    <t>04/01/2013</t>
  </si>
  <si>
    <t>02/01/2013</t>
  </si>
  <si>
    <t>ROHAN MOHANDAS NAIR</t>
  </si>
  <si>
    <t>07/08/2012</t>
  </si>
  <si>
    <t>MUHAMMAD AFIE AFFAN BIN SUKRI</t>
  </si>
  <si>
    <t>10/01/2012</t>
  </si>
  <si>
    <t>KESAVAN A/L SUNTHERAM</t>
  </si>
  <si>
    <t>NEVELLAN A/L GANESAN</t>
  </si>
  <si>
    <t>UPENDRAA  SARAWANAN</t>
  </si>
  <si>
    <t>NEHRU A/L TAMILARASAN</t>
  </si>
  <si>
    <t>LEONARD SOON YEE FUNG</t>
  </si>
  <si>
    <t>THARUN RAJ MOHAN RAJ</t>
  </si>
  <si>
    <t>MOHAMMAD IMAN DARWISH BIN NOR AZMAN</t>
  </si>
  <si>
    <t>KAVINASH A/L VIKNARAJAN</t>
  </si>
  <si>
    <t>THESHVIND RAMASH</t>
  </si>
  <si>
    <t>JAYA RAYSHMEN A/L JAYA SEELAN</t>
  </si>
  <si>
    <t>14/09/2010</t>
  </si>
  <si>
    <t>21/08/2010</t>
  </si>
  <si>
    <t>01/04/2009</t>
  </si>
  <si>
    <t>16/02/2009</t>
  </si>
  <si>
    <t>02/11/2009</t>
  </si>
  <si>
    <t>SRI DARSHAN PILLAY A/L SRI GANESH</t>
  </si>
  <si>
    <t>AVENESSH LOGANATHAN</t>
  </si>
  <si>
    <t>Umar Huzaifah bin Zahrin Affandi</t>
  </si>
  <si>
    <t>14/05/2008</t>
  </si>
  <si>
    <t>06/05/2008</t>
  </si>
  <si>
    <t>SATVEIKA HIRRANYA NAVIN</t>
  </si>
  <si>
    <t>11/08/2015</t>
  </si>
  <si>
    <t>JEANISHAA DINESHWARAN</t>
  </si>
  <si>
    <t>EMILIA PHUNG WAN LING</t>
  </si>
  <si>
    <t>TEAYA SENTHILNATHAN</t>
  </si>
  <si>
    <t>25/02/2016</t>
  </si>
  <si>
    <t>LAAKSHETA SHRI A/P KIRAN BABU</t>
  </si>
  <si>
    <t>12/03/2016</t>
  </si>
  <si>
    <t>MICAELA ROWENA REKHA</t>
  </si>
  <si>
    <t>Ranya Mithraa Tharmaindran</t>
  </si>
  <si>
    <t>Ahssheehkhaa A/P Chandran</t>
  </si>
  <si>
    <t>AKHTAR RUKHSANA AHMAD KHAIRULRIDWAN</t>
  </si>
  <si>
    <t>KENISHA KAUR D'SORD A/P JIWAN PAL SINGH</t>
  </si>
  <si>
    <t>BHAVANA THURAIMURUGAN</t>
  </si>
  <si>
    <t>SHIVANII ARUNAGIRI</t>
  </si>
  <si>
    <t>ANJALI USHA GATHANI</t>
  </si>
  <si>
    <t>KISHANA SARAVANAN</t>
  </si>
  <si>
    <t>Nur 'Umairah Sa'idah binti Zahrin Affandi</t>
  </si>
  <si>
    <t>ALISON MAEGAN ABRAHAM</t>
  </si>
  <si>
    <t>JHANANI A/P LOGANATHAN</t>
  </si>
  <si>
    <t>19/02/2012</t>
  </si>
  <si>
    <t>25/07/2012</t>
  </si>
  <si>
    <t>03/11/2011</t>
  </si>
  <si>
    <t>31/01/2012</t>
  </si>
  <si>
    <t>15/12/2012</t>
  </si>
  <si>
    <t>TANEESSHA PAANG AI LING A/P SIVANATHAN</t>
  </si>
  <si>
    <t>DARSHINI A/P SURESH KUMAR</t>
  </si>
  <si>
    <t>25/01/2008</t>
  </si>
  <si>
    <t>CHRISTOPHER PAUL LEE SHE'NG YANG</t>
  </si>
  <si>
    <t>ABIJOT SINGH</t>
  </si>
  <si>
    <t>21/07/2009</t>
  </si>
  <si>
    <t>ZOE MAKARYOUS</t>
  </si>
  <si>
    <t>17/04/2015</t>
  </si>
  <si>
    <t>SIDAARRTH A/L PREM KUMAR</t>
  </si>
  <si>
    <t>05/02/2011</t>
  </si>
  <si>
    <t>DAHLIA CHERIAN</t>
  </si>
  <si>
    <t>11/08/2008</t>
  </si>
  <si>
    <t>VEHNYA A/P PRAKASH</t>
  </si>
  <si>
    <t>24/12/2007</t>
  </si>
  <si>
    <t>LEONG CONG MIN</t>
  </si>
  <si>
    <t>31/05/2010</t>
  </si>
  <si>
    <t>SACHIV A/L PRAKASH</t>
  </si>
  <si>
    <t>21/09/2010</t>
  </si>
  <si>
    <t>ADVIK SURESH KUMAR</t>
  </si>
  <si>
    <t>10/08/2015</t>
  </si>
  <si>
    <t>ISMAEL BIN IRMAN HADI</t>
  </si>
  <si>
    <t>30/11/2016</t>
  </si>
  <si>
    <t>JHAIDEV SAI SREENIVASA RAO</t>
  </si>
  <si>
    <t>15/12/2016</t>
  </si>
  <si>
    <t>KEERTAN A/L PREM KUMAR</t>
  </si>
  <si>
    <t>01/01/2018</t>
  </si>
  <si>
    <t>KHALEED AI WALEED BIN ABUDL HADI</t>
  </si>
  <si>
    <t>29/10/2015</t>
  </si>
  <si>
    <t>MUHAMMAD ACKBAL ZHAFRAN BIN MUHAMMAD FARID</t>
  </si>
  <si>
    <t>23/02/2015</t>
  </si>
  <si>
    <t>MUHAMMAD UZAIR BIN MOHAMMED SAIFOL ANWAR</t>
  </si>
  <si>
    <t>23/11/2015</t>
  </si>
  <si>
    <t>SEAN YAP</t>
  </si>
  <si>
    <t>11/06/2015</t>
  </si>
  <si>
    <t>SIDHAARTHAN PADMANABAN</t>
  </si>
  <si>
    <t>26/05/2016</t>
  </si>
  <si>
    <t>YARSH VINAYAAK VIKNESWARAN</t>
  </si>
  <si>
    <t>YUVANESH A/L VIKNARAJAN</t>
  </si>
  <si>
    <t>27/12/2016</t>
  </si>
  <si>
    <t>ETHAN LIM WEI ZHANG</t>
  </si>
  <si>
    <t>20/02/2013</t>
  </si>
  <si>
    <t>XITONG XU</t>
  </si>
  <si>
    <t>26/06/2014</t>
  </si>
  <si>
    <t>YUWIN NAATHAN A/L DENY</t>
  </si>
  <si>
    <t>06/11/2013</t>
  </si>
  <si>
    <t>ZIQIAN HUANG</t>
  </si>
  <si>
    <t>AVINASH NANTHAKUMAR</t>
  </si>
  <si>
    <t>DARSHAN GUNASEGARAN</t>
  </si>
  <si>
    <t>26/12/2011</t>
  </si>
  <si>
    <t>KESHAV THIVANANTHAN</t>
  </si>
  <si>
    <t>29/12/2011</t>
  </si>
  <si>
    <t>ELISSA ANASTASIA BINTI KHAIRUL AZHAR</t>
  </si>
  <si>
    <t>01/09/2015</t>
  </si>
  <si>
    <t>JAINE LEE XIN LING</t>
  </si>
  <si>
    <t>05/07/2016</t>
  </si>
  <si>
    <t>LEORA AESHNA SREETARAN</t>
  </si>
  <si>
    <t>15/05/2015</t>
  </si>
  <si>
    <t>OVIYAHSHRI VINOTHAN</t>
  </si>
  <si>
    <t>06/02/2017</t>
  </si>
  <si>
    <t>RIYA AKSHITAA GULANDRAN</t>
  </si>
  <si>
    <t>11/04/2017</t>
  </si>
  <si>
    <t>SANGHAMITHRA LAKSHMI D/O SENTHIL</t>
  </si>
  <si>
    <t>27/03/2017</t>
  </si>
  <si>
    <t>THIRENYA VIKNESWARAN</t>
  </si>
  <si>
    <t>11/08/2017</t>
  </si>
  <si>
    <t>THUSHARAA VINOTHAN</t>
  </si>
  <si>
    <t>18/02/2017</t>
  </si>
  <si>
    <t>YAALIINI A/P THEVENTHRAN</t>
  </si>
  <si>
    <t>25/04/2016</t>
  </si>
  <si>
    <t>EVELYN KAUR SACHDEV</t>
  </si>
  <si>
    <t>09/03/2014</t>
  </si>
  <si>
    <t>HANNA MARISSA BINTI KHAIRUL AZHAR</t>
  </si>
  <si>
    <t>01/09/2014</t>
  </si>
  <si>
    <t>LIM REAYES</t>
  </si>
  <si>
    <t>21/03/2014</t>
  </si>
  <si>
    <t>MANNJJU A/P VENUGOPAL</t>
  </si>
  <si>
    <t>14/06/2013</t>
  </si>
  <si>
    <t>RAAISYAH NAIR BINTI MUHAMMAD SASHI NAIR</t>
  </si>
  <si>
    <t>30/12/2014</t>
  </si>
  <si>
    <t>SHOBITHAA A/P MAGESHWARAN</t>
  </si>
  <si>
    <t>16/10/2013</t>
  </si>
  <si>
    <t>TRISSHITA A/P DENY</t>
  </si>
  <si>
    <t>07/10/2014</t>
  </si>
  <si>
    <t>ZYRA DAELYN MANIAM</t>
  </si>
  <si>
    <t>16/08/2014</t>
  </si>
  <si>
    <t>AISYAH HUMAIRA BINTI MUIS ALIMIN</t>
  </si>
  <si>
    <t>JONISHA JARUL ANNE A/P ARULJOTHI</t>
  </si>
  <si>
    <t>PRITISHA SHRUDTI A/P KUIVIANAN</t>
  </si>
  <si>
    <t>18/12/2011</t>
  </si>
  <si>
    <t>SHASMITHAA A/P MAGESHWARAN</t>
  </si>
  <si>
    <t>22/11/2011</t>
  </si>
  <si>
    <t>TVEESHA SRII SUKENDRAN</t>
  </si>
  <si>
    <t>13/11/2012</t>
  </si>
  <si>
    <t>ARIANNA DANICA SOYZA</t>
  </si>
  <si>
    <t>26/03/2016</t>
  </si>
  <si>
    <t>RAAGAV SREEDHAR VIKNESWARAN</t>
  </si>
  <si>
    <t>02/08/2014</t>
  </si>
  <si>
    <t>ADAM ASHRAF ZAIN</t>
  </si>
  <si>
    <t>10/09/2012</t>
  </si>
  <si>
    <t>DEEPAK A/L LOGARAJAH</t>
  </si>
  <si>
    <t>14/01/2017</t>
  </si>
  <si>
    <t>FAM JYUN PINN</t>
  </si>
  <si>
    <t>13/07/2015</t>
  </si>
  <si>
    <t>DHIVYANT KUMARES</t>
  </si>
  <si>
    <t>03/08/2016</t>
  </si>
  <si>
    <t>SANCHAY P.K.SUDARVELAN</t>
  </si>
  <si>
    <t>13/05/2017</t>
  </si>
  <si>
    <t>BALA VINAYAKA VIKNESH</t>
  </si>
  <si>
    <t>30/12/2016</t>
  </si>
  <si>
    <t>SHARMAN JAYKRRISH A/L SRI VIJAYAENTHARAN</t>
  </si>
  <si>
    <t>25/06/2015</t>
  </si>
  <si>
    <t>REYANSH ARORA</t>
  </si>
  <si>
    <t>11/05/2015</t>
  </si>
  <si>
    <t>MOHILLVEYNTHAN A/L MAGENDRAN</t>
  </si>
  <si>
    <t>13/02/2017</t>
  </si>
  <si>
    <t>SHASHIN A/L NAGARAJAN</t>
  </si>
  <si>
    <t>LEONG HAO MIN</t>
  </si>
  <si>
    <t>01/09/2017</t>
  </si>
  <si>
    <t>CHAN XI ZE</t>
  </si>
  <si>
    <t>27/05/2017</t>
  </si>
  <si>
    <t>FOW YONG JIE</t>
  </si>
  <si>
    <t>26/06/2013</t>
  </si>
  <si>
    <t>FAM JYUN PAK</t>
  </si>
  <si>
    <t>22/03/2013</t>
  </si>
  <si>
    <t>KHESHAV VARMA RAJA VASAN</t>
  </si>
  <si>
    <t>28/03/2014</t>
  </si>
  <si>
    <t>MUHAMMAD AIZAC FIRDAUS BIN MUHAMMAD FAISAL</t>
  </si>
  <si>
    <t>29/12/2014</t>
  </si>
  <si>
    <t>HOONG TIAN RUI</t>
  </si>
  <si>
    <t>14/05/2013</t>
  </si>
  <si>
    <t>ANEEL ROSHAN</t>
  </si>
  <si>
    <t>24/09/2013</t>
  </si>
  <si>
    <t>06/08/2014</t>
  </si>
  <si>
    <t>FOW YONG SHENG</t>
  </si>
  <si>
    <t>05/05/2011</t>
  </si>
  <si>
    <t>NIYLESH LOGANATHAN</t>
  </si>
  <si>
    <t>19/01/2012</t>
  </si>
  <si>
    <t>SIDHARTA VISVAA RAAJA VASAN</t>
  </si>
  <si>
    <t>21/11/2012</t>
  </si>
  <si>
    <t>V.SAYSWAR A/L N.VIKNESH</t>
  </si>
  <si>
    <t>EMILY CHAN QIAO YI</t>
  </si>
  <si>
    <t>DANEERA VIJAYNDHRAN</t>
  </si>
  <si>
    <t>17/07/2018</t>
  </si>
  <si>
    <t>MIRA SHAYA VICTOR</t>
  </si>
  <si>
    <t>24/12/2016</t>
  </si>
  <si>
    <t>NEYTRAA THIRUMURUGAN</t>
  </si>
  <si>
    <t>19/08/2018</t>
  </si>
  <si>
    <t>VARUNAVI A/P KOHILAN</t>
  </si>
  <si>
    <t>15/03/2016</t>
  </si>
  <si>
    <t>SHRIEYAAH SURENDHRAN</t>
  </si>
  <si>
    <t>17/01/2017</t>
  </si>
  <si>
    <t>SAHANNAA ANN</t>
  </si>
  <si>
    <t>02/08/2015</t>
  </si>
  <si>
    <t>19/08/2015</t>
  </si>
  <si>
    <t>AARTHI KUMARAN</t>
  </si>
  <si>
    <t>RESHMIKA A/P SELVAM</t>
  </si>
  <si>
    <t>27/03/2016</t>
  </si>
  <si>
    <t>ADEENA IMANI BT NASRUL SUHAIMIM</t>
  </si>
  <si>
    <t>11/04/2016</t>
  </si>
  <si>
    <t>01/11/2017</t>
  </si>
  <si>
    <t>THEVA ASHNA THEVA KUMAR</t>
  </si>
  <si>
    <t>SABRINA BINTI MOHD FAIZ</t>
  </si>
  <si>
    <t>27/06/2014</t>
  </si>
  <si>
    <t>AZRA ALESHA BINTI ABDUL AZIZ</t>
  </si>
  <si>
    <t>13/02/2014</t>
  </si>
  <si>
    <t>RAEIQA BINTI IMRAN HADI</t>
  </si>
  <si>
    <t>27/04/2013</t>
  </si>
  <si>
    <t>SADHNA ANN</t>
  </si>
  <si>
    <t>02/03/2014</t>
  </si>
  <si>
    <t>09/06/2012</t>
  </si>
  <si>
    <t>ARIANA BINTI MOHD FAIZ</t>
  </si>
  <si>
    <t>HANNAH SASABELLA BINTI SAIFUL BADRI</t>
  </si>
  <si>
    <t>11/07/2012</t>
  </si>
  <si>
    <t>AUNI NUR FARZANA BINTI MD HISAMSURI</t>
  </si>
  <si>
    <t>JOSHUA LIM KIEN FENG</t>
  </si>
  <si>
    <t>01/10/2015</t>
  </si>
  <si>
    <t>ASHER ABHIMANYU KUMAR</t>
  </si>
  <si>
    <t>10/08/2014</t>
  </si>
  <si>
    <t>ZHOU YUXUAN</t>
  </si>
  <si>
    <t>26/01/2014</t>
  </si>
  <si>
    <t>ARAVIND A/L GOPAL</t>
  </si>
  <si>
    <t>11/01/2012</t>
  </si>
  <si>
    <t>ALESYHA ASHAANI A/P KISHANDH THIREN</t>
  </si>
  <si>
    <t>26/01/2017</t>
  </si>
  <si>
    <t>ISHAAN RAM KESAVAN</t>
  </si>
  <si>
    <t>23/03/2019</t>
  </si>
  <si>
    <t>NG TIAN FU</t>
  </si>
  <si>
    <t>14/12/2017</t>
  </si>
  <si>
    <t>SHARVAIYS MANGONDAAR MUGUNTHAN</t>
  </si>
  <si>
    <t>23/07/2016</t>
  </si>
  <si>
    <t>YU BOHE</t>
  </si>
  <si>
    <t>15/07/2016</t>
  </si>
  <si>
    <t>ZHOU YI</t>
  </si>
  <si>
    <t>24/05/2017</t>
  </si>
  <si>
    <t>HOONG TIAN YU</t>
  </si>
  <si>
    <t>MUHAMMAD DANIAL AFIQ BIN MOHD NAZREN</t>
  </si>
  <si>
    <t>NG SONG HOW</t>
  </si>
  <si>
    <t>24/10/2015</t>
  </si>
  <si>
    <t>16/09/2014</t>
  </si>
  <si>
    <t>MOHAMMAD ISHAQ BIN SYED EBRAHIM</t>
  </si>
  <si>
    <t>TISHAHLANN SHASHITHARAN</t>
  </si>
  <si>
    <t>21/09/2013</t>
  </si>
  <si>
    <t>02/06/2012</t>
  </si>
  <si>
    <t>KHOO ZE YANG</t>
  </si>
  <si>
    <t>28/09/2010</t>
  </si>
  <si>
    <t>MOHAMMAD YUSUFF NOOR</t>
  </si>
  <si>
    <t>21/08/2008</t>
  </si>
  <si>
    <t>AATHANYAA SHRIEE A/P MATHAVAROU</t>
  </si>
  <si>
    <t>ANAISHA BANERJEA</t>
  </si>
  <si>
    <t>ASTHALAKSHMI RAJ KUMAR</t>
  </si>
  <si>
    <t>HUSNA INSYIRAH BINTI MUHAMMAD HAFEEZ</t>
  </si>
  <si>
    <t>SANAYA GUL BINTI IFRAHIM GUL</t>
  </si>
  <si>
    <t>YASHIKA PRAKASH</t>
  </si>
  <si>
    <t>01/03/2017</t>
  </si>
  <si>
    <t>14/04/2017</t>
  </si>
  <si>
    <t>18/06/2016</t>
  </si>
  <si>
    <t>30/04/2016</t>
  </si>
  <si>
    <t>08/01/2016</t>
  </si>
  <si>
    <t>LIM PEI ERN</t>
  </si>
  <si>
    <t>NAKXMITA A/P SHASHITHARAN</t>
  </si>
  <si>
    <t>NUR ADELIA FAIQA MUHAMMAD ANIS</t>
  </si>
  <si>
    <t>17/10/2015</t>
  </si>
  <si>
    <t>25/09/2014</t>
  </si>
  <si>
    <t>27/11/2015</t>
  </si>
  <si>
    <t>ATIYA IMANI BINTI MOHAMMED ASRAF</t>
  </si>
  <si>
    <t>ZOE WONG WING YAN</t>
  </si>
  <si>
    <t>11/07/2010</t>
  </si>
  <si>
    <t>Player upgraded from BU17</t>
  </si>
  <si>
    <t>VELLNAATH VAAMDEV A/L  MOHAN</t>
  </si>
  <si>
    <t>13/10/2015</t>
  </si>
  <si>
    <t>STEVE LEE ZHEN KEAT</t>
  </si>
  <si>
    <t>ZHEN YIK</t>
  </si>
  <si>
    <t>20/04/2014</t>
  </si>
  <si>
    <t>MATHIIVEYNTHAN A/L MAGENDRAN</t>
  </si>
  <si>
    <t>11/05/2011</t>
  </si>
  <si>
    <t>TAN LI JIE</t>
  </si>
  <si>
    <t>02/01/2010</t>
  </si>
  <si>
    <t>ASHWIINA A/P SUGUMARAN</t>
  </si>
  <si>
    <t>05/08/2011</t>
  </si>
  <si>
    <t>NURUL NAGEENA BINTI ABD BASIR</t>
  </si>
  <si>
    <t>06/01/2012</t>
  </si>
  <si>
    <t>AISSHWARYA SUGUMARAN</t>
  </si>
  <si>
    <t>24/09/2009</t>
  </si>
  <si>
    <t>KESHAAV MAHENDIRA RAJAN</t>
  </si>
  <si>
    <t>ELAHVENTHAAN</t>
  </si>
  <si>
    <t>21/06/2017</t>
  </si>
  <si>
    <t>KAVEN LIM EE FUNG</t>
  </si>
  <si>
    <t>02/08/2017</t>
  </si>
  <si>
    <t>SAINATHH MUNI A/L DENNESH MUNI</t>
  </si>
  <si>
    <t>26/05/2018</t>
  </si>
  <si>
    <t>MOHINDAN A/L SREENATH</t>
  </si>
  <si>
    <t>30/11/2018</t>
  </si>
  <si>
    <t>YONG SUAN ZHE</t>
  </si>
  <si>
    <t>18/03/2015</t>
  </si>
  <si>
    <t>DHARMESHDAZ VIJAYAN</t>
  </si>
  <si>
    <t>26/02/2013</t>
  </si>
  <si>
    <t>KESHAVKANU SIVANABAN</t>
  </si>
  <si>
    <t>DEISHIGA VIJAYAN</t>
  </si>
  <si>
    <t>23/03/2016</t>
  </si>
  <si>
    <t>HANA ZAFREEN BINTI MOHD IMRAN</t>
  </si>
  <si>
    <t>23/05/2016</t>
  </si>
  <si>
    <t>HANIRRANIA NAIR BINTI MUHAMMAD SASHI NAIR</t>
  </si>
  <si>
    <t>24/09/2016</t>
  </si>
  <si>
    <t>JOELLE ONG</t>
  </si>
  <si>
    <t>22/01/2016</t>
  </si>
  <si>
    <t>JANELLE ONG</t>
  </si>
  <si>
    <t>04/04/2014</t>
  </si>
  <si>
    <t>THESHAAN A/L SRITHARAN</t>
  </si>
  <si>
    <t>CHIA YU HANN</t>
  </si>
  <si>
    <t>23/04/2018</t>
  </si>
  <si>
    <t>DARVIQ RAAM A/L RAM KUMAR</t>
  </si>
  <si>
    <t>23/11/2017</t>
  </si>
  <si>
    <t>HRIDHAAN JAIN</t>
  </si>
  <si>
    <t>02/03/2019</t>
  </si>
  <si>
    <t>JASPER LEOW YUAN KAI</t>
  </si>
  <si>
    <t>15/03/2018</t>
  </si>
  <si>
    <t>NIGEL LEE JIE</t>
  </si>
  <si>
    <t>15/01/2018</t>
  </si>
  <si>
    <t>QISHENG SHI</t>
  </si>
  <si>
    <t>24/07/2017</t>
  </si>
  <si>
    <t>THIASH SASEE</t>
  </si>
  <si>
    <t>10/05/2017</t>
  </si>
  <si>
    <t>SHWETA SELVARAJU</t>
  </si>
  <si>
    <t>22/02/2018</t>
  </si>
  <si>
    <t xml:space="preserve">DIONNE </t>
  </si>
  <si>
    <t>06/11/2017</t>
  </si>
  <si>
    <t>CHARULEKHA</t>
  </si>
  <si>
    <t>30/11/2017</t>
  </si>
  <si>
    <t>EVANI SAIRA SREETARAN</t>
  </si>
  <si>
    <t>18/07/2017</t>
  </si>
  <si>
    <t>CHIA YU SANN</t>
  </si>
  <si>
    <t>28/04/2019</t>
  </si>
  <si>
    <t>SAHANA SARAVANEN</t>
  </si>
  <si>
    <t>23/12/2018</t>
  </si>
  <si>
    <t>MA, CHI YIU</t>
  </si>
  <si>
    <t>14/02/2015</t>
  </si>
  <si>
    <t>LUVITRA N. VIKNESH</t>
  </si>
  <si>
    <t>03/06/2016</t>
  </si>
  <si>
    <t>NIK MARYAM BINTI NIK FAHARADZI</t>
  </si>
  <si>
    <t>30/01/2015</t>
  </si>
  <si>
    <t>KAYEISHA  ADELYN PARAMALINGAM</t>
  </si>
  <si>
    <t>05/10/2015</t>
  </si>
  <si>
    <t>YAZHINI ANGELLINA A/P SATIASEELAN</t>
  </si>
  <si>
    <t>04/12/2014</t>
  </si>
  <si>
    <t>CHANDRALEKA A/P RAMESH</t>
  </si>
  <si>
    <t>21/08/2014</t>
  </si>
  <si>
    <t>LEONG CHIEN HUI</t>
  </si>
  <si>
    <t>07/12/2011</t>
  </si>
  <si>
    <t>SITI SARAH BT KAMARULZAMAN</t>
  </si>
  <si>
    <t>23/03/2012</t>
  </si>
  <si>
    <t>YASHVINA DURAI SINGAM</t>
  </si>
  <si>
    <t>15/06/2011</t>
  </si>
  <si>
    <t>VAISHNAVI SURESH</t>
  </si>
  <si>
    <t>28/02/2012</t>
  </si>
  <si>
    <t>TISSHA SRI SHANMUGASUNDARAM</t>
  </si>
  <si>
    <t>04/12/2010</t>
  </si>
  <si>
    <t>TITIKKSHA BASKARAN</t>
  </si>
  <si>
    <t>NIK ALEESYA BINTI NIK FAHARADZI</t>
  </si>
  <si>
    <t>10/08/2009</t>
  </si>
  <si>
    <t>WOO AY DEN</t>
  </si>
  <si>
    <t>15/06/2016</t>
  </si>
  <si>
    <t>TRIAMBAGAN KUMAR</t>
  </si>
  <si>
    <t>04/12/2015</t>
  </si>
  <si>
    <t>HAVISSH RAAM A/L RAM KUMAR</t>
  </si>
  <si>
    <t>23/10/2016</t>
  </si>
  <si>
    <t>YUVANESWARAN A/L SURESH</t>
  </si>
  <si>
    <t>KABIRVEER SINGH DHALIWAL</t>
  </si>
  <si>
    <t>14/05/2015</t>
  </si>
  <si>
    <t>DUNCAN LIOW ZI WU</t>
  </si>
  <si>
    <t>14/07/2015</t>
  </si>
  <si>
    <t>HARRISH EDEN PARAMALINGAM</t>
  </si>
  <si>
    <t>LOW LOUIS</t>
  </si>
  <si>
    <t>09/06/2015</t>
  </si>
  <si>
    <t>SIDDESH RAAJ RAMRAJ NAIR</t>
  </si>
  <si>
    <t>VISHHVA SURESH</t>
  </si>
  <si>
    <t>09/12/2015</t>
  </si>
  <si>
    <t>MASON NG YI JUN</t>
  </si>
  <si>
    <t>11/02/2013</t>
  </si>
  <si>
    <t>JULIAN NG JIA JUN</t>
  </si>
  <si>
    <t>20/11/2014</t>
  </si>
  <si>
    <t>KARTIKEYAN A/L GOPAL</t>
  </si>
  <si>
    <t>JENSLEY LEE ZHEN YIK</t>
  </si>
  <si>
    <t>YASH THEVAR NANNTHAKUMARAN</t>
  </si>
  <si>
    <t>SAI RAM KUMARAN</t>
  </si>
  <si>
    <t>16/02/2014</t>
  </si>
  <si>
    <t>FELIX TEOH ZHEN WEI</t>
  </si>
  <si>
    <t>THASHANTH DINESHWARAN</t>
  </si>
  <si>
    <t>28/01/2012</t>
  </si>
  <si>
    <t>RITESH RAAJ RAMRAJ NAIR</t>
  </si>
  <si>
    <t>20/02/2012</t>
  </si>
  <si>
    <t>AVINASH ANAND KUMAR</t>
  </si>
  <si>
    <t>02/08/2012</t>
  </si>
  <si>
    <t>JISSHNNU A/L THIBEN</t>
  </si>
  <si>
    <t>25/07/2010</t>
  </si>
  <si>
    <t>ANIESSH THIRULOKCHANDAR</t>
  </si>
  <si>
    <t>Nov 2025</t>
  </si>
  <si>
    <t>`</t>
  </si>
  <si>
    <t>Dec 2025</t>
  </si>
  <si>
    <t>MONTH: Feb 2026</t>
  </si>
  <si>
    <t>SUM JIA XUAN</t>
  </si>
  <si>
    <t>WONG JUN SHEN</t>
  </si>
  <si>
    <t>03/11/2010</t>
  </si>
  <si>
    <t>Jan 2026</t>
  </si>
  <si>
    <t>SELANGOR PLAYER PERFORMANCE RESULT 2025-2026</t>
  </si>
  <si>
    <t>CHEONG ETHAN</t>
  </si>
  <si>
    <t>29/08/2017</t>
  </si>
  <si>
    <t>HANSVEER SINGH BANWAIT</t>
  </si>
  <si>
    <t>NG HONG JIE</t>
  </si>
  <si>
    <t>19/10/2016</t>
  </si>
  <si>
    <t>MUHAMMAD RIZHAN AIDIL BIN AZHAN</t>
  </si>
  <si>
    <t>CHEONG ANYA</t>
  </si>
  <si>
    <t>07/10/2015</t>
  </si>
  <si>
    <t>IRIS ARRISSA 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</si>
</sst>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yy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8F8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28">
    <xf numFmtId="0" fontId="0" fillId="0" borderId="0" xfId="0"/>
    <xf numFmtId="0" fontId="13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19" fillId="5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Protection="1"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6" xfId="0" applyBorder="1"/>
    <xf numFmtId="0" fontId="0" fillId="8" borderId="16" xfId="0" applyFill="1" applyBorder="1" applyAlignment="1">
      <alignment vertical="center"/>
    </xf>
    <xf numFmtId="0" fontId="19" fillId="0" borderId="16" xfId="0" applyFont="1" applyBorder="1" applyAlignment="1">
      <alignment horizontal="center"/>
    </xf>
    <xf numFmtId="0" fontId="0" fillId="2" borderId="16" xfId="0" applyFill="1" applyBorder="1"/>
    <xf numFmtId="164" fontId="0" fillId="0" borderId="16" xfId="0" applyNumberFormat="1" applyBorder="1" applyAlignment="1">
      <alignment horizontal="center" vertical="center"/>
    </xf>
    <xf numFmtId="0" fontId="22" fillId="2" borderId="16" xfId="0" applyFont="1" applyFill="1" applyBorder="1"/>
    <xf numFmtId="0" fontId="22" fillId="2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 vertical="center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0" fillId="2" borderId="16" xfId="0" applyFont="1" applyFill="1" applyBorder="1"/>
    <xf numFmtId="165" fontId="22" fillId="2" borderId="16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22" fillId="2" borderId="16" xfId="0" quotePrefix="1" applyFont="1" applyFill="1" applyBorder="1" applyAlignment="1">
      <alignment horizontal="center"/>
    </xf>
    <xf numFmtId="14" fontId="22" fillId="2" borderId="16" xfId="0" applyNumberFormat="1" applyFont="1" applyFill="1" applyBorder="1" applyAlignment="1">
      <alignment horizontal="center"/>
    </xf>
    <xf numFmtId="14" fontId="0" fillId="2" borderId="1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0" fontId="12" fillId="2" borderId="16" xfId="0" quotePrefix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8" borderId="16" xfId="0" applyFill="1" applyBorder="1"/>
    <xf numFmtId="0" fontId="19" fillId="0" borderId="20" xfId="0" applyFont="1" applyBorder="1" applyAlignment="1">
      <alignment horizontal="center" vertical="center"/>
    </xf>
    <xf numFmtId="0" fontId="0" fillId="2" borderId="0" xfId="0" applyFill="1"/>
    <xf numFmtId="0" fontId="7" fillId="2" borderId="16" xfId="0" applyFont="1" applyFill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8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2" borderId="16" xfId="0" applyFont="1" applyFill="1" applyBorder="1"/>
    <xf numFmtId="0" fontId="0" fillId="2" borderId="11" xfId="0" applyFill="1" applyBorder="1"/>
    <xf numFmtId="0" fontId="4" fillId="2" borderId="16" xfId="0" applyFont="1" applyFill="1" applyBorder="1"/>
    <xf numFmtId="0" fontId="0" fillId="9" borderId="0" xfId="0" applyFill="1"/>
    <xf numFmtId="0" fontId="3" fillId="2" borderId="16" xfId="0" applyFont="1" applyFill="1" applyBorder="1"/>
    <xf numFmtId="0" fontId="20" fillId="2" borderId="18" xfId="0" applyFont="1" applyFill="1" applyBorder="1"/>
    <xf numFmtId="0" fontId="11" fillId="2" borderId="16" xfId="0" applyFont="1" applyFill="1" applyBorder="1" applyAlignment="1">
      <alignment vertical="center"/>
    </xf>
    <xf numFmtId="0" fontId="9" fillId="2" borderId="16" xfId="0" applyFont="1" applyFill="1" applyBorder="1"/>
    <xf numFmtId="0" fontId="8" fillId="2" borderId="16" xfId="0" applyFont="1" applyFill="1" applyBorder="1"/>
    <xf numFmtId="0" fontId="0" fillId="2" borderId="0" xfId="0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/>
    <xf numFmtId="0" fontId="0" fillId="2" borderId="18" xfId="0" applyFill="1" applyBorder="1" applyAlignment="1">
      <alignment horizontal="center" vertical="center"/>
    </xf>
    <xf numFmtId="0" fontId="2" fillId="2" borderId="16" xfId="0" applyFont="1" applyFill="1" applyBorder="1"/>
    <xf numFmtId="0" fontId="1" fillId="2" borderId="16" xfId="0" applyFont="1" applyFill="1" applyBorder="1"/>
    <xf numFmtId="0" fontId="28" fillId="2" borderId="16" xfId="0" applyFont="1" applyFill="1" applyBorder="1"/>
    <xf numFmtId="0" fontId="6" fillId="2" borderId="16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10" fillId="2" borderId="16" xfId="0" applyFont="1" applyFill="1" applyBorder="1"/>
    <xf numFmtId="0" fontId="22" fillId="0" borderId="0" xfId="0" applyFont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2" borderId="18" xfId="0" applyFill="1" applyBorder="1"/>
    <xf numFmtId="0" fontId="0" fillId="0" borderId="18" xfId="0" applyBorder="1" applyAlignment="1">
      <alignment horizontal="center" vertical="center"/>
    </xf>
    <xf numFmtId="0" fontId="22" fillId="2" borderId="0" xfId="0" applyFont="1" applyFill="1"/>
    <xf numFmtId="164" fontId="0" fillId="2" borderId="0" xfId="0" applyNumberFormat="1" applyFill="1" applyAlignment="1">
      <alignment horizontal="center" vertical="center"/>
    </xf>
    <xf numFmtId="17" fontId="3" fillId="6" borderId="17" xfId="0" quotePrefix="1" applyNumberFormat="1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" fontId="3" fillId="6" borderId="11" xfId="0" quotePrefix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89"/>
  <sheetViews>
    <sheetView topLeftCell="A7" workbookViewId="0">
      <pane xSplit="3" topLeftCell="D1" activePane="topRight" state="frozen"/>
      <selection pane="topRight" activeCell="B32" sqref="B32"/>
    </sheetView>
  </sheetViews>
  <sheetFormatPr defaultColWidth="8.88671875" defaultRowHeight="14.4"/>
  <cols>
    <col min="1" max="1" width="8.88671875" style="14"/>
    <col min="2" max="2" width="5.88671875" style="14" customWidth="1"/>
    <col min="3" max="3" width="46.5546875" style="14" customWidth="1"/>
    <col min="4" max="5" width="15.88671875" style="14" customWidth="1"/>
    <col min="6" max="6" width="8" style="15" customWidth="1"/>
    <col min="7" max="7" width="8.109375" style="15" customWidth="1"/>
    <col min="8" max="9" width="7.88671875" style="15" customWidth="1"/>
    <col min="10" max="11" width="8.88671875" style="15"/>
    <col min="12" max="12" width="9.109375" style="14" customWidth="1"/>
    <col min="13" max="13" width="10.5546875" style="14" customWidth="1"/>
    <col min="14" max="14" width="8.88671875" style="14"/>
    <col min="15" max="15" width="31.44140625" style="14" customWidth="1"/>
    <col min="16" max="16384" width="8.88671875" style="14"/>
  </cols>
  <sheetData>
    <row r="2" spans="2:14">
      <c r="B2" s="16"/>
      <c r="C2" s="16"/>
      <c r="D2" s="16"/>
      <c r="E2" s="16"/>
      <c r="F2" s="18"/>
    </row>
    <row r="3" spans="2:14" ht="15" customHeight="1">
      <c r="B3" s="16" t="s">
        <v>1028</v>
      </c>
      <c r="E3" s="16"/>
      <c r="G3" s="111"/>
      <c r="H3" s="111"/>
    </row>
    <row r="4" spans="2:14" ht="15" customHeight="1">
      <c r="B4" s="17" t="s">
        <v>1023</v>
      </c>
      <c r="C4" s="16"/>
    </row>
    <row r="6" spans="2:14">
      <c r="C6" s="18"/>
    </row>
    <row r="7" spans="2:14">
      <c r="B7" s="16" t="s">
        <v>0</v>
      </c>
    </row>
    <row r="8" spans="2:14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4" ht="15" customHeight="1">
      <c r="B9" s="103" t="s">
        <v>1</v>
      </c>
      <c r="C9" s="105" t="s">
        <v>2</v>
      </c>
      <c r="D9" s="105" t="s">
        <v>3</v>
      </c>
      <c r="E9" s="107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  <c r="N9" s="35"/>
    </row>
    <row r="10" spans="2:14">
      <c r="B10" s="104"/>
      <c r="C10" s="106"/>
      <c r="D10" s="106"/>
      <c r="E10" s="108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  <c r="N10" s="35"/>
    </row>
    <row r="11" spans="2:14">
      <c r="B11" s="20">
        <v>1</v>
      </c>
      <c r="C11" s="53" t="s">
        <v>603</v>
      </c>
      <c r="D11" s="22" t="s">
        <v>602</v>
      </c>
      <c r="E11" s="21">
        <f t="shared" ref="E11:E32" si="0">SUM(G11,I11,K11, M11)</f>
        <v>333</v>
      </c>
      <c r="F11" s="31">
        <v>1</v>
      </c>
      <c r="G11" s="30">
        <f t="shared" ref="G11:G29" si="1">IFERROR(VLOOKUP(F11,points,3,FALSE),"")</f>
        <v>270</v>
      </c>
      <c r="H11" s="21">
        <v>5</v>
      </c>
      <c r="I11" s="30">
        <f>IFERROR(VLOOKUP(H11,points,2,FALSE),"")</f>
        <v>40.5</v>
      </c>
      <c r="J11" s="96">
        <v>17</v>
      </c>
      <c r="K11" s="30">
        <f>IFERROR(VLOOKUP(J11,points,2,FALSE),"")*2</f>
        <v>22.5</v>
      </c>
      <c r="L11" s="21"/>
      <c r="M11" s="30"/>
    </row>
    <row r="12" spans="2:14">
      <c r="B12" s="20">
        <v>2</v>
      </c>
      <c r="C12" s="38" t="s">
        <v>857</v>
      </c>
      <c r="D12" s="59" t="s">
        <v>858</v>
      </c>
      <c r="E12" s="21">
        <f t="shared" si="0"/>
        <v>180</v>
      </c>
      <c r="F12" s="31">
        <v>2</v>
      </c>
      <c r="G12" s="30">
        <f t="shared" si="1"/>
        <v>180</v>
      </c>
      <c r="H12" s="21"/>
      <c r="I12" s="30"/>
      <c r="J12" s="21"/>
      <c r="K12" s="30"/>
      <c r="L12" s="21"/>
      <c r="M12" s="30"/>
    </row>
    <row r="13" spans="2:14">
      <c r="B13" s="20">
        <v>3</v>
      </c>
      <c r="C13" s="38" t="s">
        <v>778</v>
      </c>
      <c r="D13" s="59" t="s">
        <v>779</v>
      </c>
      <c r="E13" s="21">
        <f t="shared" si="0"/>
        <v>143</v>
      </c>
      <c r="F13" s="31">
        <v>3</v>
      </c>
      <c r="G13" s="30">
        <f t="shared" si="1"/>
        <v>135</v>
      </c>
      <c r="H13" s="21"/>
      <c r="I13" s="30"/>
      <c r="J13" s="96">
        <v>41</v>
      </c>
      <c r="K13" s="30">
        <f>IFERROR(VLOOKUP(J13,points,2,FALSE),"")*2</f>
        <v>8</v>
      </c>
      <c r="L13" s="21"/>
      <c r="M13" s="30"/>
    </row>
    <row r="14" spans="2:14">
      <c r="B14" s="20">
        <v>4</v>
      </c>
      <c r="C14" s="38" t="s">
        <v>781</v>
      </c>
      <c r="D14" s="59" t="s">
        <v>782</v>
      </c>
      <c r="E14" s="21">
        <f t="shared" si="0"/>
        <v>112.5</v>
      </c>
      <c r="F14" s="31">
        <v>4</v>
      </c>
      <c r="G14" s="30">
        <f t="shared" si="1"/>
        <v>100.5</v>
      </c>
      <c r="H14" s="21">
        <v>24</v>
      </c>
      <c r="I14" s="30">
        <f>IFERROR(VLOOKUP(H14,points,2,FALSE),"")</f>
        <v>8</v>
      </c>
      <c r="J14" s="96">
        <v>67</v>
      </c>
      <c r="K14" s="30">
        <f>IFERROR(VLOOKUP(J14,points,2,FALSE),"")*2</f>
        <v>4</v>
      </c>
      <c r="L14" s="21"/>
      <c r="M14" s="30"/>
    </row>
    <row r="15" spans="2:14">
      <c r="B15" s="20">
        <v>5</v>
      </c>
      <c r="C15" s="38" t="s">
        <v>851</v>
      </c>
      <c r="D15" s="59" t="s">
        <v>852</v>
      </c>
      <c r="E15" s="21">
        <f t="shared" si="0"/>
        <v>89</v>
      </c>
      <c r="F15" s="31">
        <v>5</v>
      </c>
      <c r="G15" s="30">
        <f t="shared" si="1"/>
        <v>81</v>
      </c>
      <c r="H15" s="21">
        <v>33</v>
      </c>
      <c r="I15" s="30">
        <f>IFERROR(VLOOKUP(H15,points,2,FALSE),"")</f>
        <v>4</v>
      </c>
      <c r="J15" s="96">
        <v>73</v>
      </c>
      <c r="K15" s="30">
        <f>IFERROR(VLOOKUP(J15,points,2,FALSE),"")*2</f>
        <v>4</v>
      </c>
      <c r="L15" s="21"/>
      <c r="M15" s="30"/>
    </row>
    <row r="16" spans="2:14">
      <c r="B16" s="20">
        <v>6</v>
      </c>
      <c r="C16" s="38" t="s">
        <v>689</v>
      </c>
      <c r="D16" s="59" t="s">
        <v>690</v>
      </c>
      <c r="E16" s="21">
        <f t="shared" si="0"/>
        <v>84</v>
      </c>
      <c r="F16" s="31">
        <v>6</v>
      </c>
      <c r="G16" s="30">
        <f t="shared" si="1"/>
        <v>72</v>
      </c>
      <c r="H16" s="21">
        <v>33</v>
      </c>
      <c r="I16" s="30">
        <f>IFERROR(VLOOKUP(H16,points,2,FALSE),"")</f>
        <v>4</v>
      </c>
      <c r="J16" s="96">
        <v>49</v>
      </c>
      <c r="K16" s="30">
        <f>IFERROR(VLOOKUP(J16,points,2,FALSE),"")*2</f>
        <v>8</v>
      </c>
      <c r="L16" s="21"/>
      <c r="M16" s="30"/>
    </row>
    <row r="17" spans="2:13">
      <c r="B17" s="20">
        <v>7</v>
      </c>
      <c r="C17" s="38" t="s">
        <v>945</v>
      </c>
      <c r="D17" s="59" t="s">
        <v>946</v>
      </c>
      <c r="E17" s="21">
        <f t="shared" si="0"/>
        <v>64.5</v>
      </c>
      <c r="F17" s="31">
        <v>7</v>
      </c>
      <c r="G17" s="30">
        <f t="shared" si="1"/>
        <v>64.5</v>
      </c>
      <c r="H17" s="21"/>
      <c r="I17" s="30"/>
      <c r="J17" s="21"/>
      <c r="K17" s="30"/>
      <c r="L17" s="21"/>
      <c r="M17" s="30"/>
    </row>
    <row r="18" spans="2:13">
      <c r="B18" s="20">
        <v>8</v>
      </c>
      <c r="C18" s="38" t="s">
        <v>764</v>
      </c>
      <c r="D18" s="59" t="s">
        <v>765</v>
      </c>
      <c r="E18" s="21">
        <f t="shared" si="0"/>
        <v>54</v>
      </c>
      <c r="F18" s="31">
        <v>8</v>
      </c>
      <c r="G18" s="30">
        <f t="shared" si="1"/>
        <v>54</v>
      </c>
      <c r="H18" s="21"/>
      <c r="I18" s="30"/>
      <c r="J18" s="21"/>
      <c r="K18" s="30"/>
      <c r="L18" s="21"/>
      <c r="M18" s="30"/>
    </row>
    <row r="19" spans="2:13">
      <c r="B19" s="20">
        <v>9</v>
      </c>
      <c r="C19" s="41" t="s">
        <v>911</v>
      </c>
      <c r="D19" s="59" t="s">
        <v>912</v>
      </c>
      <c r="E19" s="21">
        <f t="shared" si="0"/>
        <v>51</v>
      </c>
      <c r="F19" s="31">
        <v>10</v>
      </c>
      <c r="G19" s="30">
        <f t="shared" si="1"/>
        <v>39</v>
      </c>
      <c r="H19" s="21">
        <v>41</v>
      </c>
      <c r="I19" s="30">
        <f>IFERROR(VLOOKUP(H19,points,2,FALSE),"")</f>
        <v>4</v>
      </c>
      <c r="J19" s="96">
        <v>41</v>
      </c>
      <c r="K19" s="30">
        <f>IFERROR(VLOOKUP(J19,points,2,FALSE),"")*2</f>
        <v>8</v>
      </c>
      <c r="L19" s="21"/>
      <c r="M19" s="30"/>
    </row>
    <row r="20" spans="2:13">
      <c r="B20" s="20">
        <v>10</v>
      </c>
      <c r="C20" s="38" t="s">
        <v>933</v>
      </c>
      <c r="D20" s="59" t="s">
        <v>934</v>
      </c>
      <c r="E20" s="21">
        <f t="shared" si="0"/>
        <v>45.5</v>
      </c>
      <c r="F20" s="31">
        <v>11</v>
      </c>
      <c r="G20" s="30">
        <f t="shared" si="1"/>
        <v>37.5</v>
      </c>
      <c r="H20" s="21"/>
      <c r="I20" s="30"/>
      <c r="J20" s="96">
        <v>49</v>
      </c>
      <c r="K20" s="30">
        <f>IFERROR(VLOOKUP(J20,points,2,FALSE),"")*2</f>
        <v>8</v>
      </c>
      <c r="L20" s="21"/>
      <c r="M20" s="30"/>
    </row>
    <row r="21" spans="2:13">
      <c r="B21" s="20">
        <v>11</v>
      </c>
      <c r="C21" s="38" t="s">
        <v>943</v>
      </c>
      <c r="D21" s="59" t="s">
        <v>944</v>
      </c>
      <c r="E21" s="21">
        <f t="shared" si="0"/>
        <v>45</v>
      </c>
      <c r="F21" s="31">
        <v>9</v>
      </c>
      <c r="G21" s="30">
        <f t="shared" si="1"/>
        <v>45</v>
      </c>
      <c r="H21" s="21"/>
      <c r="I21" s="30"/>
      <c r="J21" s="21"/>
      <c r="K21" s="30"/>
      <c r="L21" s="21"/>
      <c r="M21" s="30"/>
    </row>
    <row r="22" spans="2:13">
      <c r="B22" s="20">
        <v>12</v>
      </c>
      <c r="C22" s="38" t="s">
        <v>770</v>
      </c>
      <c r="D22" s="59" t="s">
        <v>771</v>
      </c>
      <c r="E22" s="21">
        <f t="shared" si="0"/>
        <v>37</v>
      </c>
      <c r="F22" s="31">
        <v>14</v>
      </c>
      <c r="G22" s="30">
        <f t="shared" si="1"/>
        <v>33</v>
      </c>
      <c r="H22" s="21">
        <v>37</v>
      </c>
      <c r="I22" s="30">
        <f>IFERROR(VLOOKUP(H22,points,2,FALSE),"")</f>
        <v>4</v>
      </c>
      <c r="J22" s="21"/>
      <c r="K22" s="30"/>
      <c r="L22" s="21"/>
      <c r="M22" s="30"/>
    </row>
    <row r="23" spans="2:13">
      <c r="B23" s="20">
        <v>13</v>
      </c>
      <c r="C23" s="41" t="s">
        <v>909</v>
      </c>
      <c r="D23" s="59" t="s">
        <v>910</v>
      </c>
      <c r="E23" s="21">
        <f t="shared" si="0"/>
        <v>36</v>
      </c>
      <c r="F23" s="31">
        <v>12</v>
      </c>
      <c r="G23" s="30">
        <f t="shared" si="1"/>
        <v>36</v>
      </c>
      <c r="H23" s="21"/>
      <c r="I23" s="30"/>
      <c r="J23" s="21"/>
      <c r="K23" s="30"/>
      <c r="L23" s="21"/>
      <c r="M23" s="30"/>
    </row>
    <row r="24" spans="2:13">
      <c r="B24" s="20">
        <v>14</v>
      </c>
      <c r="C24" s="41" t="s">
        <v>915</v>
      </c>
      <c r="D24" s="59" t="s">
        <v>916</v>
      </c>
      <c r="E24" s="21">
        <f t="shared" si="0"/>
        <v>34.5</v>
      </c>
      <c r="F24" s="31">
        <v>13</v>
      </c>
      <c r="G24" s="30">
        <f t="shared" si="1"/>
        <v>34.5</v>
      </c>
      <c r="H24" s="21"/>
      <c r="I24" s="30"/>
      <c r="J24" s="21"/>
      <c r="K24" s="30"/>
      <c r="L24" s="21"/>
      <c r="M24" s="30"/>
    </row>
    <row r="25" spans="2:13">
      <c r="B25" s="20">
        <v>15</v>
      </c>
      <c r="C25" s="38" t="s">
        <v>941</v>
      </c>
      <c r="D25" s="59" t="s">
        <v>942</v>
      </c>
      <c r="E25" s="21">
        <f t="shared" si="0"/>
        <v>32.5</v>
      </c>
      <c r="F25" s="31">
        <v>16</v>
      </c>
      <c r="G25" s="30">
        <f t="shared" si="1"/>
        <v>28.5</v>
      </c>
      <c r="H25" s="21"/>
      <c r="I25" s="30"/>
      <c r="J25" s="96">
        <v>81</v>
      </c>
      <c r="K25" s="30">
        <f>IFERROR(VLOOKUP(J25,points,2,FALSE),"")*2</f>
        <v>4</v>
      </c>
      <c r="L25" s="21"/>
      <c r="M25" s="30"/>
    </row>
    <row r="26" spans="2:13">
      <c r="B26" s="20">
        <v>16</v>
      </c>
      <c r="C26" s="38" t="s">
        <v>935</v>
      </c>
      <c r="D26" s="59" t="s">
        <v>936</v>
      </c>
      <c r="E26" s="21">
        <f t="shared" si="0"/>
        <v>31.5</v>
      </c>
      <c r="F26" s="31">
        <v>15</v>
      </c>
      <c r="G26" s="30">
        <f t="shared" si="1"/>
        <v>31.5</v>
      </c>
      <c r="H26" s="21"/>
      <c r="I26" s="30"/>
      <c r="J26" s="21"/>
      <c r="K26" s="30"/>
      <c r="L26" s="21"/>
      <c r="M26" s="30"/>
    </row>
    <row r="27" spans="2:13">
      <c r="B27" s="20">
        <v>17</v>
      </c>
      <c r="C27" s="38" t="s">
        <v>939</v>
      </c>
      <c r="D27" s="59" t="s">
        <v>940</v>
      </c>
      <c r="E27" s="21">
        <f t="shared" si="0"/>
        <v>22.5</v>
      </c>
      <c r="F27" s="31">
        <v>17</v>
      </c>
      <c r="G27" s="30">
        <f t="shared" si="1"/>
        <v>22.5</v>
      </c>
      <c r="H27" s="21"/>
      <c r="I27" s="30"/>
      <c r="J27" s="21"/>
      <c r="K27" s="30"/>
      <c r="L27" s="21"/>
      <c r="M27" s="30"/>
    </row>
    <row r="28" spans="2:13">
      <c r="B28" s="20">
        <v>18</v>
      </c>
      <c r="C28" s="41" t="s">
        <v>913</v>
      </c>
      <c r="D28" s="59" t="s">
        <v>914</v>
      </c>
      <c r="E28" s="21">
        <f t="shared" si="0"/>
        <v>21</v>
      </c>
      <c r="F28" s="31">
        <v>18</v>
      </c>
      <c r="G28" s="30">
        <f t="shared" si="1"/>
        <v>21</v>
      </c>
      <c r="H28" s="21"/>
      <c r="I28" s="30"/>
      <c r="J28" s="21"/>
      <c r="K28" s="30"/>
      <c r="L28" s="21"/>
      <c r="M28" s="30"/>
    </row>
    <row r="29" spans="2:13">
      <c r="B29" s="20">
        <v>19</v>
      </c>
      <c r="C29" s="38" t="s">
        <v>937</v>
      </c>
      <c r="D29" s="59" t="s">
        <v>938</v>
      </c>
      <c r="E29" s="21">
        <f t="shared" si="0"/>
        <v>19.5</v>
      </c>
      <c r="F29" s="31">
        <v>19</v>
      </c>
      <c r="G29" s="30">
        <f t="shared" si="1"/>
        <v>19.5</v>
      </c>
      <c r="H29" s="21"/>
      <c r="I29" s="30"/>
      <c r="J29" s="21"/>
      <c r="K29" s="30"/>
      <c r="L29" s="21"/>
      <c r="M29" s="30"/>
    </row>
    <row r="30" spans="2:13">
      <c r="B30" s="20">
        <v>20</v>
      </c>
      <c r="C30" s="38" t="s">
        <v>783</v>
      </c>
      <c r="D30" s="59" t="s">
        <v>784</v>
      </c>
      <c r="E30" s="21">
        <f t="shared" si="0"/>
        <v>4</v>
      </c>
      <c r="F30" s="31"/>
      <c r="G30" s="30"/>
      <c r="H30" s="21">
        <v>45</v>
      </c>
      <c r="I30" s="30">
        <f>IFERROR(VLOOKUP(H30,points,2,FALSE),"")</f>
        <v>4</v>
      </c>
      <c r="J30" s="21"/>
      <c r="K30" s="30"/>
      <c r="L30" s="21"/>
      <c r="M30" s="30"/>
    </row>
    <row r="31" spans="2:13">
      <c r="B31" s="20">
        <v>20</v>
      </c>
      <c r="C31" s="38" t="s">
        <v>1029</v>
      </c>
      <c r="D31" s="59" t="s">
        <v>1030</v>
      </c>
      <c r="E31" s="21">
        <f t="shared" si="0"/>
        <v>4</v>
      </c>
      <c r="F31" s="31"/>
      <c r="G31" s="30"/>
      <c r="H31" s="21"/>
      <c r="I31" s="30"/>
      <c r="J31" s="96">
        <v>73</v>
      </c>
      <c r="K31" s="30">
        <f>IFERROR(VLOOKUP(J31,points,2,FALSE),"")*2</f>
        <v>4</v>
      </c>
      <c r="L31" s="21"/>
      <c r="M31" s="30"/>
    </row>
    <row r="32" spans="2:13">
      <c r="B32" s="20">
        <v>22</v>
      </c>
      <c r="C32" s="38" t="s">
        <v>849</v>
      </c>
      <c r="D32" s="59" t="s">
        <v>850</v>
      </c>
      <c r="E32" s="21">
        <f t="shared" si="0"/>
        <v>0</v>
      </c>
      <c r="F32" s="31"/>
      <c r="G32" s="30" t="str">
        <f>IFERROR(VLOOKUP(F32,points,3,FALSE),"")</f>
        <v/>
      </c>
      <c r="H32" s="21"/>
      <c r="I32" s="30"/>
      <c r="J32" s="21"/>
      <c r="K32" s="30"/>
      <c r="L32" s="21"/>
      <c r="M32" s="30"/>
    </row>
    <row r="35" spans="2:14">
      <c r="B35" s="24" t="s">
        <v>41</v>
      </c>
      <c r="C35" s="15"/>
      <c r="J35" s="14"/>
      <c r="K35" s="14"/>
      <c r="N35" s="35"/>
    </row>
    <row r="36" spans="2:14">
      <c r="B36" s="26" t="s">
        <v>43</v>
      </c>
      <c r="C36" s="14" t="s">
        <v>44</v>
      </c>
      <c r="J36" s="14"/>
      <c r="K36" s="14"/>
      <c r="N36" s="35"/>
    </row>
    <row r="37" spans="2:14">
      <c r="B37" s="27" t="s">
        <v>43</v>
      </c>
      <c r="C37" s="14" t="s">
        <v>45</v>
      </c>
      <c r="J37" s="14"/>
      <c r="K37" s="14"/>
      <c r="N37" s="35"/>
    </row>
    <row r="38" spans="2:14">
      <c r="B38" s="28" t="s">
        <v>43</v>
      </c>
      <c r="C38" s="14" t="s">
        <v>46</v>
      </c>
      <c r="J38" s="14"/>
      <c r="K38" s="14"/>
      <c r="N38" s="35"/>
    </row>
    <row r="39" spans="2:14">
      <c r="J39" s="14"/>
      <c r="K39" s="14"/>
      <c r="N39" s="35"/>
    </row>
    <row r="40" spans="2:14">
      <c r="J40" s="14"/>
      <c r="K40" s="14"/>
      <c r="N40" s="35"/>
    </row>
    <row r="41" spans="2:14">
      <c r="C41" s="35"/>
      <c r="D41" s="35"/>
      <c r="J41" s="14"/>
      <c r="K41" s="14"/>
      <c r="N41" s="35"/>
    </row>
    <row r="42" spans="2:14">
      <c r="C42" s="35"/>
      <c r="D42" s="35"/>
      <c r="J42" s="14"/>
      <c r="K42" s="14"/>
      <c r="N42" s="35"/>
    </row>
    <row r="43" spans="2:14">
      <c r="C43" s="35"/>
      <c r="D43" s="35"/>
      <c r="J43" s="14"/>
      <c r="K43" s="14"/>
      <c r="N43" s="35"/>
    </row>
    <row r="44" spans="2:14">
      <c r="C44" s="35"/>
      <c r="D44" s="35"/>
      <c r="J44" s="14"/>
      <c r="K44" s="14"/>
      <c r="N44" s="35"/>
    </row>
    <row r="45" spans="2:14">
      <c r="C45" s="35"/>
      <c r="D45" s="35"/>
      <c r="J45" s="14"/>
      <c r="K45" s="14"/>
      <c r="N45" s="35"/>
    </row>
    <row r="46" spans="2:14">
      <c r="C46" s="35"/>
      <c r="D46" s="35"/>
      <c r="J46" s="14"/>
      <c r="K46" s="14"/>
      <c r="N46" s="35"/>
    </row>
    <row r="47" spans="2:14">
      <c r="C47" s="35"/>
      <c r="D47" s="35"/>
      <c r="J47" s="14"/>
      <c r="K47" s="14"/>
      <c r="N47" s="35"/>
    </row>
    <row r="48" spans="2:14">
      <c r="C48" s="35"/>
      <c r="D48" s="35"/>
      <c r="J48" s="14"/>
      <c r="K48" s="14"/>
      <c r="N48" s="35"/>
    </row>
    <row r="49" spans="3:14">
      <c r="C49" s="35"/>
      <c r="D49" s="35"/>
      <c r="J49" s="14"/>
      <c r="K49" s="14"/>
      <c r="N49" s="35"/>
    </row>
    <row r="50" spans="3:14">
      <c r="C50" s="35"/>
      <c r="D50" s="35"/>
      <c r="J50" s="14"/>
      <c r="K50" s="14"/>
      <c r="N50" s="35"/>
    </row>
    <row r="51" spans="3:14">
      <c r="C51" s="35"/>
      <c r="D51" s="35"/>
      <c r="J51" s="14"/>
      <c r="K51" s="14"/>
      <c r="N51" s="35"/>
    </row>
    <row r="52" spans="3:14">
      <c r="C52" s="35"/>
      <c r="D52" s="35"/>
      <c r="J52" s="14"/>
      <c r="K52" s="14"/>
      <c r="N52" s="35"/>
    </row>
    <row r="53" spans="3:14">
      <c r="C53" s="35"/>
      <c r="D53" s="35"/>
      <c r="H53" s="15" t="s">
        <v>12</v>
      </c>
      <c r="J53" s="14"/>
      <c r="K53" s="14"/>
      <c r="N53" s="35"/>
    </row>
    <row r="54" spans="3:14">
      <c r="C54" s="35"/>
      <c r="D54" s="35"/>
      <c r="H54" s="15" t="s">
        <v>12</v>
      </c>
      <c r="J54" s="14"/>
      <c r="K54" s="14"/>
      <c r="N54" s="35"/>
    </row>
    <row r="55" spans="3:14">
      <c r="C55" s="35"/>
      <c r="D55" s="35"/>
      <c r="J55" s="14"/>
      <c r="K55" s="14"/>
      <c r="N55" s="35"/>
    </row>
    <row r="56" spans="3:14">
      <c r="C56" s="35"/>
      <c r="D56" s="35"/>
      <c r="J56" s="14"/>
      <c r="K56" s="14"/>
      <c r="N56" s="35"/>
    </row>
    <row r="57" spans="3:14">
      <c r="C57" s="35"/>
      <c r="D57" s="35"/>
      <c r="J57" s="14"/>
      <c r="K57" s="14"/>
      <c r="N57" s="35"/>
    </row>
    <row r="58" spans="3:14">
      <c r="C58" s="35"/>
      <c r="D58" s="35"/>
      <c r="J58" s="14" t="s">
        <v>12</v>
      </c>
      <c r="K58" s="14"/>
      <c r="N58" s="35"/>
    </row>
    <row r="59" spans="3:14">
      <c r="C59" s="35"/>
      <c r="D59" s="35"/>
      <c r="J59" s="14" t="s">
        <v>12</v>
      </c>
      <c r="K59" s="14"/>
      <c r="N59" s="35"/>
    </row>
    <row r="60" spans="3:14">
      <c r="C60" s="35"/>
      <c r="D60" s="35"/>
      <c r="J60" s="14" t="s">
        <v>12</v>
      </c>
      <c r="K60" s="14"/>
      <c r="N60" s="35"/>
    </row>
    <row r="61" spans="3:14">
      <c r="C61" s="35"/>
      <c r="D61" s="35"/>
      <c r="J61" s="14" t="s">
        <v>12</v>
      </c>
      <c r="K61" s="14"/>
      <c r="N61" s="35"/>
    </row>
    <row r="62" spans="3:14">
      <c r="C62" s="35"/>
      <c r="D62" s="35"/>
      <c r="J62" s="15" t="s">
        <v>12</v>
      </c>
      <c r="N62" s="35"/>
    </row>
    <row r="63" spans="3:14">
      <c r="C63" s="35"/>
      <c r="D63" s="35"/>
      <c r="N63" s="35"/>
    </row>
    <row r="64" spans="3:14">
      <c r="C64" s="35"/>
      <c r="D64" s="35"/>
      <c r="N64" s="35"/>
    </row>
    <row r="65" spans="3:14">
      <c r="C65" s="35"/>
      <c r="D65" s="35"/>
      <c r="N65" s="35"/>
    </row>
    <row r="66" spans="3:14">
      <c r="C66" s="35"/>
      <c r="D66" s="35"/>
      <c r="N66" s="35"/>
    </row>
    <row r="67" spans="3:14">
      <c r="C67" s="35"/>
      <c r="D67" s="35"/>
      <c r="N67" s="35"/>
    </row>
    <row r="68" spans="3:14">
      <c r="C68" s="35"/>
      <c r="D68" s="35"/>
      <c r="N68" s="35"/>
    </row>
    <row r="69" spans="3:14">
      <c r="C69" s="35"/>
      <c r="D69" s="35"/>
      <c r="N69" s="35"/>
    </row>
    <row r="70" spans="3:14">
      <c r="C70" s="35"/>
      <c r="D70" s="35"/>
      <c r="N70" s="35"/>
    </row>
    <row r="71" spans="3:14">
      <c r="C71" s="35"/>
      <c r="D71" s="35"/>
      <c r="N71" s="35"/>
    </row>
    <row r="72" spans="3:14">
      <c r="C72" s="35"/>
      <c r="D72" s="35"/>
      <c r="N72" s="35"/>
    </row>
    <row r="73" spans="3:14">
      <c r="C73" s="35"/>
      <c r="D73" s="35"/>
      <c r="N73" s="35"/>
    </row>
    <row r="74" spans="3:14">
      <c r="C74" s="35"/>
      <c r="D74" s="35"/>
      <c r="N74" s="35"/>
    </row>
    <row r="75" spans="3:14">
      <c r="C75" s="35"/>
      <c r="D75" s="35"/>
      <c r="N75" s="35"/>
    </row>
    <row r="76" spans="3:14">
      <c r="C76" s="35"/>
      <c r="D76" s="35"/>
      <c r="N76" s="35"/>
    </row>
    <row r="77" spans="3:14">
      <c r="C77" s="35"/>
      <c r="D77" s="35"/>
      <c r="N77" s="35"/>
    </row>
    <row r="78" spans="3:14">
      <c r="C78" s="35"/>
      <c r="D78" s="35"/>
      <c r="N78" s="35"/>
    </row>
    <row r="79" spans="3:14">
      <c r="C79" s="35"/>
      <c r="D79" s="35"/>
      <c r="N79" s="35"/>
    </row>
    <row r="80" spans="3:14">
      <c r="C80" s="35"/>
      <c r="D80" s="35"/>
      <c r="N80" s="35"/>
    </row>
    <row r="81" spans="3:14">
      <c r="C81" s="35"/>
      <c r="D81" s="35"/>
      <c r="N81" s="35"/>
    </row>
    <row r="82" spans="3:14">
      <c r="C82" s="35"/>
      <c r="D82" s="35"/>
      <c r="N82" s="35"/>
    </row>
    <row r="83" spans="3:14">
      <c r="C83" s="35"/>
      <c r="D83" s="35"/>
      <c r="N83" s="35"/>
    </row>
    <row r="84" spans="3:14">
      <c r="C84" s="35"/>
      <c r="D84" s="35"/>
      <c r="N84" s="35"/>
    </row>
    <row r="85" spans="3:14">
      <c r="C85" s="35"/>
      <c r="D85" s="35"/>
      <c r="N85" s="35"/>
    </row>
    <row r="86" spans="3:14">
      <c r="C86" s="35"/>
      <c r="D86" s="35"/>
      <c r="N86" s="35"/>
    </row>
    <row r="87" spans="3:14">
      <c r="C87" s="35"/>
      <c r="D87" s="35"/>
      <c r="N87" s="35"/>
    </row>
    <row r="88" spans="3:14">
      <c r="C88" s="35"/>
      <c r="D88" s="35"/>
      <c r="N88" s="35"/>
    </row>
    <row r="89" spans="3:14">
      <c r="C89" s="35"/>
      <c r="D89" s="35"/>
      <c r="N89" s="35"/>
    </row>
    <row r="90" spans="3:14">
      <c r="C90" s="35"/>
      <c r="D90" s="35"/>
      <c r="N90" s="35"/>
    </row>
    <row r="91" spans="3:14">
      <c r="C91" s="35"/>
      <c r="D91" s="35"/>
      <c r="N91" s="35"/>
    </row>
    <row r="92" spans="3:14">
      <c r="C92" s="35"/>
      <c r="D92" s="35"/>
      <c r="N92" s="35"/>
    </row>
    <row r="93" spans="3:14">
      <c r="C93" s="35"/>
      <c r="D93" s="35"/>
      <c r="N93" s="35"/>
    </row>
    <row r="94" spans="3:14">
      <c r="C94" s="35"/>
      <c r="D94" s="35"/>
      <c r="N94" s="35"/>
    </row>
    <row r="95" spans="3:14">
      <c r="C95" s="35"/>
      <c r="D95" s="35"/>
      <c r="N95" s="35"/>
    </row>
    <row r="96" spans="3:14">
      <c r="C96" s="35"/>
      <c r="D96" s="35"/>
      <c r="N96" s="35"/>
    </row>
    <row r="97" spans="3:14">
      <c r="C97" s="35"/>
      <c r="D97" s="35"/>
      <c r="N97" s="35"/>
    </row>
    <row r="98" spans="3:14">
      <c r="C98" s="35"/>
      <c r="D98" s="35"/>
    </row>
    <row r="99" spans="3:14">
      <c r="C99" s="35"/>
      <c r="D99" s="35"/>
    </row>
    <row r="100" spans="3:14">
      <c r="C100" s="35"/>
      <c r="D100" s="35"/>
    </row>
    <row r="101" spans="3:14">
      <c r="C101" s="35"/>
      <c r="D101" s="35"/>
    </row>
    <row r="102" spans="3:14">
      <c r="C102" s="35"/>
      <c r="D102" s="35"/>
    </row>
    <row r="103" spans="3:14">
      <c r="C103" s="35"/>
      <c r="D103" s="35"/>
    </row>
    <row r="104" spans="3:14">
      <c r="C104" s="35"/>
      <c r="D104" s="35"/>
    </row>
    <row r="105" spans="3:14">
      <c r="C105" s="35"/>
      <c r="D105" s="35"/>
    </row>
    <row r="106" spans="3:14">
      <c r="C106" s="35"/>
      <c r="D106" s="35"/>
    </row>
    <row r="107" spans="3:14">
      <c r="C107" s="35"/>
      <c r="D107" s="35"/>
    </row>
    <row r="108" spans="3:14">
      <c r="C108" s="35"/>
      <c r="D108" s="35"/>
    </row>
    <row r="109" spans="3:14">
      <c r="C109" s="35"/>
      <c r="D109" s="35"/>
    </row>
    <row r="110" spans="3:14">
      <c r="C110" s="35"/>
      <c r="D110" s="35"/>
    </row>
    <row r="111" spans="3:14">
      <c r="C111" s="35"/>
      <c r="D111" s="35"/>
    </row>
    <row r="112" spans="3:14">
      <c r="C112" s="35"/>
      <c r="D112" s="35"/>
    </row>
    <row r="113" spans="3:4">
      <c r="C113" s="35"/>
      <c r="D113" s="35"/>
    </row>
    <row r="114" spans="3:4">
      <c r="C114" s="35"/>
      <c r="D114" s="35"/>
    </row>
    <row r="115" spans="3:4">
      <c r="C115" s="35"/>
      <c r="D115" s="35"/>
    </row>
    <row r="116" spans="3:4">
      <c r="C116" s="35"/>
      <c r="D116" s="35"/>
    </row>
    <row r="117" spans="3:4">
      <c r="C117" s="35"/>
      <c r="D117" s="35"/>
    </row>
    <row r="118" spans="3:4">
      <c r="C118" s="35"/>
      <c r="D118" s="35"/>
    </row>
    <row r="119" spans="3:4">
      <c r="C119" s="35"/>
      <c r="D119" s="35"/>
    </row>
    <row r="120" spans="3:4">
      <c r="C120" s="35"/>
      <c r="D120" s="35"/>
    </row>
    <row r="121" spans="3:4">
      <c r="C121" s="35"/>
      <c r="D121" s="35"/>
    </row>
    <row r="122" spans="3:4">
      <c r="C122" s="35"/>
      <c r="D122" s="35"/>
    </row>
    <row r="123" spans="3:4">
      <c r="C123" s="35"/>
      <c r="D123" s="35"/>
    </row>
    <row r="124" spans="3:4">
      <c r="C124" s="35"/>
      <c r="D124" s="35"/>
    </row>
    <row r="125" spans="3:4">
      <c r="C125" s="35"/>
      <c r="D125" s="35"/>
    </row>
    <row r="126" spans="3:4">
      <c r="C126" s="35"/>
      <c r="D126" s="35"/>
    </row>
    <row r="127" spans="3:4">
      <c r="C127" s="35"/>
      <c r="D127" s="35"/>
    </row>
    <row r="128" spans="3:4">
      <c r="C128" s="35"/>
      <c r="D128" s="35"/>
    </row>
    <row r="129" spans="3:4">
      <c r="C129" s="35"/>
      <c r="D129" s="35"/>
    </row>
    <row r="130" spans="3:4">
      <c r="C130" s="35"/>
      <c r="D130" s="35"/>
    </row>
    <row r="131" spans="3:4">
      <c r="C131" s="35"/>
      <c r="D131" s="35"/>
    </row>
    <row r="132" spans="3:4">
      <c r="C132" s="35"/>
      <c r="D132" s="35"/>
    </row>
    <row r="133" spans="3:4">
      <c r="C133" s="35"/>
      <c r="D133" s="35"/>
    </row>
    <row r="134" spans="3:4">
      <c r="C134" s="35"/>
      <c r="D134" s="35"/>
    </row>
    <row r="135" spans="3:4">
      <c r="C135" s="35"/>
      <c r="D135" s="35"/>
    </row>
    <row r="136" spans="3:4">
      <c r="C136" s="35"/>
      <c r="D136" s="35"/>
    </row>
    <row r="137" spans="3:4">
      <c r="C137" s="35"/>
      <c r="D137" s="35"/>
    </row>
    <row r="138" spans="3:4">
      <c r="C138" s="35"/>
      <c r="D138" s="35"/>
    </row>
    <row r="139" spans="3:4">
      <c r="C139" s="35"/>
      <c r="D139" s="35"/>
    </row>
    <row r="140" spans="3:4">
      <c r="C140" s="35"/>
      <c r="D140" s="35"/>
    </row>
    <row r="141" spans="3:4">
      <c r="C141" s="35"/>
      <c r="D141" s="35"/>
    </row>
    <row r="142" spans="3:4">
      <c r="C142" s="35"/>
      <c r="D142" s="35"/>
    </row>
    <row r="143" spans="3:4">
      <c r="C143" s="35"/>
      <c r="D143" s="35"/>
    </row>
    <row r="144" spans="3:4">
      <c r="C144" s="35"/>
      <c r="D144" s="35"/>
    </row>
    <row r="145" spans="3:4">
      <c r="C145" s="35"/>
      <c r="D145" s="35"/>
    </row>
    <row r="146" spans="3:4">
      <c r="C146" s="35"/>
      <c r="D146" s="35"/>
    </row>
    <row r="147" spans="3:4">
      <c r="C147" s="35"/>
      <c r="D147" s="35"/>
    </row>
    <row r="148" spans="3:4">
      <c r="C148" s="35"/>
      <c r="D148" s="35"/>
    </row>
    <row r="149" spans="3:4">
      <c r="C149" s="35"/>
      <c r="D149" s="35"/>
    </row>
    <row r="150" spans="3:4">
      <c r="C150" s="35"/>
      <c r="D150" s="35"/>
    </row>
    <row r="151" spans="3:4">
      <c r="C151" s="35"/>
      <c r="D151" s="35"/>
    </row>
    <row r="152" spans="3:4">
      <c r="C152" s="35"/>
      <c r="D152" s="35"/>
    </row>
    <row r="153" spans="3:4">
      <c r="C153" s="35"/>
      <c r="D153" s="35"/>
    </row>
    <row r="154" spans="3:4">
      <c r="C154" s="35"/>
      <c r="D154" s="35"/>
    </row>
    <row r="155" spans="3:4">
      <c r="C155" s="35"/>
      <c r="D155" s="35"/>
    </row>
    <row r="156" spans="3:4">
      <c r="C156" s="35"/>
      <c r="D156" s="35"/>
    </row>
    <row r="157" spans="3:4">
      <c r="C157" s="35"/>
      <c r="D157" s="35"/>
    </row>
    <row r="158" spans="3:4">
      <c r="C158" s="35"/>
      <c r="D158" s="35"/>
    </row>
    <row r="159" spans="3:4">
      <c r="C159" s="35"/>
      <c r="D159" s="35"/>
    </row>
    <row r="160" spans="3:4">
      <c r="C160" s="35"/>
      <c r="D160" s="35"/>
    </row>
    <row r="161" spans="3:4">
      <c r="C161" s="35"/>
      <c r="D161" s="35"/>
    </row>
    <row r="162" spans="3:4">
      <c r="C162" s="35"/>
      <c r="D162" s="35"/>
    </row>
    <row r="163" spans="3:4">
      <c r="C163" s="35"/>
      <c r="D163" s="35"/>
    </row>
    <row r="164" spans="3:4">
      <c r="C164" s="35"/>
      <c r="D164" s="35"/>
    </row>
    <row r="165" spans="3:4">
      <c r="C165" s="35"/>
      <c r="D165" s="35"/>
    </row>
    <row r="166" spans="3:4">
      <c r="C166" s="35"/>
      <c r="D166" s="35"/>
    </row>
    <row r="167" spans="3:4">
      <c r="C167" s="35"/>
      <c r="D167" s="35"/>
    </row>
    <row r="168" spans="3:4">
      <c r="C168" s="35"/>
      <c r="D168" s="35"/>
    </row>
    <row r="169" spans="3:4">
      <c r="C169" s="35"/>
      <c r="D169" s="35"/>
    </row>
    <row r="170" spans="3:4">
      <c r="C170" s="35"/>
      <c r="D170" s="35"/>
    </row>
    <row r="171" spans="3:4">
      <c r="C171" s="35"/>
      <c r="D171" s="35"/>
    </row>
    <row r="172" spans="3:4">
      <c r="C172" s="35"/>
      <c r="D172" s="35"/>
    </row>
    <row r="173" spans="3:4">
      <c r="C173" s="35"/>
      <c r="D173" s="35"/>
    </row>
    <row r="174" spans="3:4">
      <c r="C174" s="35"/>
      <c r="D174" s="35"/>
    </row>
    <row r="175" spans="3:4">
      <c r="C175" s="35"/>
      <c r="D175" s="35"/>
    </row>
    <row r="176" spans="3:4">
      <c r="C176" s="35"/>
      <c r="D176" s="35"/>
    </row>
    <row r="177" spans="3:4">
      <c r="C177" s="35"/>
      <c r="D177" s="35"/>
    </row>
    <row r="178" spans="3:4">
      <c r="C178" s="35"/>
      <c r="D178" s="35"/>
    </row>
    <row r="179" spans="3:4">
      <c r="C179" s="35"/>
      <c r="D179" s="35"/>
    </row>
    <row r="180" spans="3:4">
      <c r="C180" s="35"/>
      <c r="D180" s="35"/>
    </row>
    <row r="181" spans="3:4">
      <c r="C181" s="35"/>
      <c r="D181" s="35"/>
    </row>
    <row r="182" spans="3:4">
      <c r="C182" s="35"/>
      <c r="D182" s="35"/>
    </row>
    <row r="183" spans="3:4">
      <c r="C183" s="35"/>
      <c r="D183" s="35"/>
    </row>
    <row r="184" spans="3:4">
      <c r="C184" s="35"/>
      <c r="D184" s="35"/>
    </row>
    <row r="185" spans="3:4">
      <c r="C185" s="35"/>
      <c r="D185" s="35"/>
    </row>
    <row r="186" spans="3:4">
      <c r="C186" s="35"/>
      <c r="D186" s="35"/>
    </row>
    <row r="187" spans="3:4">
      <c r="C187" s="35"/>
      <c r="D187" s="35"/>
    </row>
    <row r="188" spans="3:4">
      <c r="C188" s="35"/>
      <c r="D188" s="35"/>
    </row>
    <row r="189" spans="3:4">
      <c r="C189" s="35"/>
      <c r="D189" s="35"/>
    </row>
  </sheetData>
  <sortState xmlns:xlrd2="http://schemas.microsoft.com/office/spreadsheetml/2017/richdata2" ref="C12:K32">
    <sortCondition descending="1" ref="E11:E32"/>
  </sortState>
  <mergeCells count="13">
    <mergeCell ref="G3:H3"/>
    <mergeCell ref="F8:G8"/>
    <mergeCell ref="F9:G9"/>
    <mergeCell ref="J8:K8"/>
    <mergeCell ref="H8:I8"/>
    <mergeCell ref="J9:K9"/>
    <mergeCell ref="H9:I9"/>
    <mergeCell ref="L8:M8"/>
    <mergeCell ref="B9:B10"/>
    <mergeCell ref="C9:C10"/>
    <mergeCell ref="D9:D10"/>
    <mergeCell ref="E9:E10"/>
    <mergeCell ref="L9:M9"/>
  </mergeCells>
  <conditionalFormatting sqref="C11:C32">
    <cfRule type="duplicateValues" dxfId="10" priority="69"/>
  </conditionalFormatting>
  <pageMargins left="0" right="0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O112"/>
  <sheetViews>
    <sheetView topLeftCell="A16" workbookViewId="0">
      <pane xSplit="3" topLeftCell="D1" activePane="topRight" state="frozen"/>
      <selection pane="topRight" activeCell="C16" sqref="C16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7.88671875" style="14" customWidth="1"/>
    <col min="4" max="4" width="15.88671875" style="14" customWidth="1"/>
    <col min="5" max="5" width="12.44140625" style="14" customWidth="1"/>
    <col min="6" max="9" width="7.88671875" style="15" customWidth="1"/>
    <col min="10" max="10" width="8.88671875" style="15"/>
    <col min="11" max="11" width="7.88671875" style="15" customWidth="1"/>
    <col min="12" max="12" width="9" style="15" customWidth="1"/>
    <col min="13" max="13" width="9.33203125" style="14" customWidth="1"/>
    <col min="14" max="14" width="52.33203125" style="14" customWidth="1"/>
    <col min="15" max="16384" width="8.88671875" style="14"/>
  </cols>
  <sheetData>
    <row r="3" spans="1:15">
      <c r="B3" s="16" t="s">
        <v>1028</v>
      </c>
      <c r="F3" s="72"/>
      <c r="G3" s="111"/>
      <c r="H3" s="111"/>
    </row>
    <row r="4" spans="1:15">
      <c r="B4" s="17" t="s">
        <v>1023</v>
      </c>
      <c r="C4" s="16"/>
    </row>
    <row r="6" spans="1:15">
      <c r="C6" s="117"/>
      <c r="D6" s="117"/>
      <c r="E6" s="18"/>
      <c r="F6" s="18"/>
    </row>
    <row r="7" spans="1:15">
      <c r="B7" s="16" t="s">
        <v>365</v>
      </c>
    </row>
    <row r="8" spans="1:15">
      <c r="F8" s="101" t="s">
        <v>1020</v>
      </c>
      <c r="G8" s="102"/>
      <c r="H8" s="101" t="s">
        <v>1022</v>
      </c>
      <c r="I8" s="124"/>
      <c r="J8" s="101" t="s">
        <v>1027</v>
      </c>
      <c r="K8" s="102"/>
      <c r="L8" s="101"/>
      <c r="M8" s="102"/>
    </row>
    <row r="9" spans="1:15" ht="15" customHeight="1">
      <c r="B9" s="113" t="s">
        <v>1</v>
      </c>
      <c r="C9" s="114" t="s">
        <v>2</v>
      </c>
      <c r="D9" s="114" t="s">
        <v>3</v>
      </c>
      <c r="E9" s="118" t="s">
        <v>4</v>
      </c>
      <c r="F9" s="112" t="s">
        <v>409</v>
      </c>
      <c r="G9" s="112"/>
      <c r="H9" s="122" t="s">
        <v>5</v>
      </c>
      <c r="I9" s="123"/>
      <c r="J9" s="122" t="s">
        <v>6</v>
      </c>
      <c r="K9" s="123"/>
      <c r="L9" s="109" t="s">
        <v>7</v>
      </c>
      <c r="M9" s="110"/>
    </row>
    <row r="10" spans="1:15">
      <c r="B10" s="113"/>
      <c r="C10" s="114"/>
      <c r="D10" s="114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5">
      <c r="B11" s="36">
        <v>1</v>
      </c>
      <c r="C11" s="53" t="s">
        <v>283</v>
      </c>
      <c r="D11" s="42">
        <v>40639</v>
      </c>
      <c r="E11" s="66">
        <f t="shared" ref="E11:E54" si="0">SUM(G11,I11,K11,M11)</f>
        <v>495</v>
      </c>
      <c r="F11" s="62">
        <v>1</v>
      </c>
      <c r="G11" s="30">
        <f t="shared" ref="G11:G16" si="1">IFERROR(VLOOKUP(F11,points,3,FALSE),"")</f>
        <v>270</v>
      </c>
      <c r="H11" s="31">
        <v>2</v>
      </c>
      <c r="I11" s="30">
        <f t="shared" ref="I11:I54" si="2">IFERROR(VLOOKUP(H11,points,2,FALSE),"")</f>
        <v>90</v>
      </c>
      <c r="J11" s="21">
        <v>1</v>
      </c>
      <c r="K11" s="30">
        <f t="shared" ref="K11:K54" si="3">IFERROR(VLOOKUP(J11,points,2,FALSE),"")</f>
        <v>135</v>
      </c>
      <c r="L11" s="31"/>
      <c r="M11" s="30"/>
      <c r="N11" s="69"/>
      <c r="O11" s="35"/>
    </row>
    <row r="12" spans="1:15">
      <c r="B12" s="36">
        <v>2</v>
      </c>
      <c r="C12" s="53" t="s">
        <v>258</v>
      </c>
      <c r="D12" s="31" t="s">
        <v>259</v>
      </c>
      <c r="E12" s="66">
        <f t="shared" si="0"/>
        <v>234.75</v>
      </c>
      <c r="F12" s="21">
        <v>2</v>
      </c>
      <c r="G12" s="30">
        <f t="shared" si="1"/>
        <v>180</v>
      </c>
      <c r="H12" s="31">
        <v>7</v>
      </c>
      <c r="I12" s="30">
        <f t="shared" si="2"/>
        <v>32.25</v>
      </c>
      <c r="J12" s="31">
        <v>9</v>
      </c>
      <c r="K12" s="30">
        <f t="shared" si="3"/>
        <v>22.5</v>
      </c>
      <c r="L12" s="31"/>
      <c r="M12" s="45"/>
      <c r="N12" s="69"/>
      <c r="O12" s="35"/>
    </row>
    <row r="13" spans="1:15">
      <c r="B13" s="36">
        <v>3</v>
      </c>
      <c r="C13" s="43" t="s">
        <v>397</v>
      </c>
      <c r="D13" s="57">
        <v>40767</v>
      </c>
      <c r="E13" s="66">
        <f t="shared" si="0"/>
        <v>159.5</v>
      </c>
      <c r="F13" s="21">
        <v>3</v>
      </c>
      <c r="G13" s="30">
        <f t="shared" si="1"/>
        <v>135</v>
      </c>
      <c r="H13" s="31">
        <v>24</v>
      </c>
      <c r="I13" s="30">
        <f t="shared" si="2"/>
        <v>8</v>
      </c>
      <c r="J13" s="21">
        <v>14</v>
      </c>
      <c r="K13" s="30">
        <f t="shared" si="3"/>
        <v>16.5</v>
      </c>
      <c r="L13" s="31"/>
      <c r="M13" s="30"/>
      <c r="N13" s="69"/>
      <c r="O13" s="35"/>
    </row>
    <row r="14" spans="1:15">
      <c r="B14" s="36">
        <v>4</v>
      </c>
      <c r="C14" s="53" t="s">
        <v>288</v>
      </c>
      <c r="D14" s="21" t="s">
        <v>300</v>
      </c>
      <c r="E14" s="21">
        <f t="shared" si="0"/>
        <v>113.25</v>
      </c>
      <c r="F14" s="21">
        <v>4</v>
      </c>
      <c r="G14" s="30">
        <f t="shared" si="1"/>
        <v>100.5</v>
      </c>
      <c r="H14" s="31">
        <v>41</v>
      </c>
      <c r="I14" s="30">
        <f t="shared" si="2"/>
        <v>4</v>
      </c>
      <c r="J14" s="31">
        <v>21</v>
      </c>
      <c r="K14" s="30">
        <f t="shared" si="3"/>
        <v>8.75</v>
      </c>
      <c r="L14" s="31"/>
      <c r="M14" s="30"/>
    </row>
    <row r="15" spans="1:15">
      <c r="B15" s="36">
        <v>5</v>
      </c>
      <c r="C15" s="89" t="s">
        <v>261</v>
      </c>
      <c r="D15" s="22" t="s">
        <v>262</v>
      </c>
      <c r="E15" s="21">
        <f t="shared" si="0"/>
        <v>96.5</v>
      </c>
      <c r="F15" s="62">
        <v>5</v>
      </c>
      <c r="G15" s="30">
        <f t="shared" si="1"/>
        <v>81</v>
      </c>
      <c r="H15" s="31">
        <v>29</v>
      </c>
      <c r="I15" s="30">
        <f t="shared" si="2"/>
        <v>6.75</v>
      </c>
      <c r="J15" s="21">
        <v>21</v>
      </c>
      <c r="K15" s="30">
        <f t="shared" si="3"/>
        <v>8.75</v>
      </c>
      <c r="L15" s="31"/>
      <c r="M15" s="30"/>
    </row>
    <row r="16" spans="1:15" customFormat="1">
      <c r="A16" s="14"/>
      <c r="B16" s="36">
        <v>6</v>
      </c>
      <c r="C16" s="53" t="s">
        <v>309</v>
      </c>
      <c r="D16" s="42">
        <v>40641</v>
      </c>
      <c r="E16" s="21">
        <f t="shared" si="0"/>
        <v>83.75</v>
      </c>
      <c r="F16" s="62">
        <v>6</v>
      </c>
      <c r="G16" s="30">
        <f t="shared" si="1"/>
        <v>72</v>
      </c>
      <c r="H16" s="31">
        <v>41</v>
      </c>
      <c r="I16" s="30">
        <f t="shared" si="2"/>
        <v>4</v>
      </c>
      <c r="J16" s="31">
        <v>25</v>
      </c>
      <c r="K16" s="30">
        <f t="shared" si="3"/>
        <v>7.75</v>
      </c>
      <c r="L16" s="31"/>
      <c r="M16" s="45"/>
    </row>
    <row r="17" spans="1:14" customFormat="1">
      <c r="A17" s="14"/>
      <c r="B17" s="36">
        <v>7</v>
      </c>
      <c r="C17" s="41" t="s">
        <v>904</v>
      </c>
      <c r="D17" s="59" t="s">
        <v>905</v>
      </c>
      <c r="E17" s="21">
        <f t="shared" si="0"/>
        <v>81.75</v>
      </c>
      <c r="F17" s="21"/>
      <c r="G17" s="30"/>
      <c r="H17" s="21">
        <v>16</v>
      </c>
      <c r="I17" s="30">
        <f t="shared" si="2"/>
        <v>14.25</v>
      </c>
      <c r="J17" s="21">
        <v>3</v>
      </c>
      <c r="K17" s="30">
        <f t="shared" si="3"/>
        <v>67.5</v>
      </c>
      <c r="L17" s="31"/>
      <c r="M17" s="45"/>
    </row>
    <row r="18" spans="1:14" customFormat="1">
      <c r="A18" s="14"/>
      <c r="B18" s="36">
        <v>8</v>
      </c>
      <c r="C18" s="53" t="s">
        <v>651</v>
      </c>
      <c r="D18" s="21" t="s">
        <v>308</v>
      </c>
      <c r="E18" s="21">
        <f t="shared" si="0"/>
        <v>68.5</v>
      </c>
      <c r="F18" s="62">
        <v>7</v>
      </c>
      <c r="G18" s="30">
        <f t="shared" ref="G18:G37" si="4">IFERROR(VLOOKUP(F18,points,3,FALSE),"")</f>
        <v>64.5</v>
      </c>
      <c r="H18" s="31"/>
      <c r="I18" s="30" t="str">
        <f t="shared" si="2"/>
        <v/>
      </c>
      <c r="J18" s="31">
        <v>35</v>
      </c>
      <c r="K18" s="30">
        <f t="shared" si="3"/>
        <v>4</v>
      </c>
      <c r="L18" s="31"/>
      <c r="M18" s="30"/>
    </row>
    <row r="19" spans="1:14" customFormat="1">
      <c r="A19" s="14"/>
      <c r="B19" s="36">
        <v>9</v>
      </c>
      <c r="C19" s="87" t="s">
        <v>260</v>
      </c>
      <c r="D19" s="100">
        <v>41076</v>
      </c>
      <c r="E19" s="21">
        <f t="shared" si="0"/>
        <v>62</v>
      </c>
      <c r="F19" s="21">
        <v>8</v>
      </c>
      <c r="G19" s="30">
        <f t="shared" si="4"/>
        <v>54</v>
      </c>
      <c r="H19" s="31">
        <v>57</v>
      </c>
      <c r="I19" s="30">
        <f t="shared" si="2"/>
        <v>4</v>
      </c>
      <c r="J19" s="15">
        <v>37</v>
      </c>
      <c r="K19" s="30">
        <f t="shared" si="3"/>
        <v>4</v>
      </c>
      <c r="L19" s="31"/>
      <c r="M19" s="30"/>
    </row>
    <row r="20" spans="1:14" customFormat="1">
      <c r="A20" s="14"/>
      <c r="B20" s="36">
        <v>10</v>
      </c>
      <c r="C20" s="53" t="s">
        <v>1037</v>
      </c>
      <c r="D20" s="58">
        <v>41089</v>
      </c>
      <c r="E20" s="21">
        <f t="shared" si="0"/>
        <v>49</v>
      </c>
      <c r="F20" s="21">
        <v>9</v>
      </c>
      <c r="G20" s="30">
        <f t="shared" si="4"/>
        <v>45</v>
      </c>
      <c r="H20" s="31"/>
      <c r="I20" s="30" t="str">
        <f t="shared" si="2"/>
        <v/>
      </c>
      <c r="J20" s="21">
        <v>41</v>
      </c>
      <c r="K20" s="30">
        <f t="shared" si="3"/>
        <v>4</v>
      </c>
      <c r="L20" s="31"/>
      <c r="M20" s="30"/>
    </row>
    <row r="21" spans="1:14" customFormat="1">
      <c r="A21" s="14"/>
      <c r="B21" s="36">
        <v>11</v>
      </c>
      <c r="C21" s="41" t="s">
        <v>574</v>
      </c>
      <c r="D21" s="59" t="s">
        <v>575</v>
      </c>
      <c r="E21" s="21">
        <f t="shared" si="0"/>
        <v>45</v>
      </c>
      <c r="F21" s="21">
        <v>10</v>
      </c>
      <c r="G21" s="30">
        <f t="shared" si="4"/>
        <v>39</v>
      </c>
      <c r="H21" s="31">
        <v>69</v>
      </c>
      <c r="I21" s="30">
        <f t="shared" si="2"/>
        <v>2</v>
      </c>
      <c r="J21" s="21">
        <v>41</v>
      </c>
      <c r="K21" s="30">
        <f t="shared" si="3"/>
        <v>4</v>
      </c>
      <c r="L21" s="31"/>
      <c r="M21" s="30"/>
    </row>
    <row r="22" spans="1:14">
      <c r="B22" s="36">
        <v>12</v>
      </c>
      <c r="C22" s="53" t="s">
        <v>653</v>
      </c>
      <c r="D22" s="49">
        <v>40985</v>
      </c>
      <c r="E22" s="21">
        <f t="shared" si="0"/>
        <v>39.5</v>
      </c>
      <c r="F22" s="21">
        <v>11</v>
      </c>
      <c r="G22" s="30">
        <f t="shared" si="4"/>
        <v>37.5</v>
      </c>
      <c r="H22" s="31">
        <v>65</v>
      </c>
      <c r="I22" s="30">
        <f t="shared" si="2"/>
        <v>2</v>
      </c>
      <c r="J22" s="21"/>
      <c r="K22" s="30" t="str">
        <f t="shared" si="3"/>
        <v/>
      </c>
      <c r="L22" s="31"/>
      <c r="M22" s="45"/>
    </row>
    <row r="23" spans="1:14" customFormat="1">
      <c r="A23" s="14"/>
      <c r="B23" s="36">
        <v>13</v>
      </c>
      <c r="C23" s="43" t="s">
        <v>267</v>
      </c>
      <c r="D23" s="44" t="s">
        <v>268</v>
      </c>
      <c r="E23" s="21">
        <f t="shared" si="0"/>
        <v>38.5</v>
      </c>
      <c r="F23" s="21">
        <v>13</v>
      </c>
      <c r="G23" s="30">
        <f t="shared" si="4"/>
        <v>34.5</v>
      </c>
      <c r="H23" s="31"/>
      <c r="I23" s="30" t="str">
        <f t="shared" si="2"/>
        <v/>
      </c>
      <c r="J23" s="31">
        <v>51</v>
      </c>
      <c r="K23" s="30">
        <f t="shared" si="3"/>
        <v>4</v>
      </c>
      <c r="L23" s="31"/>
      <c r="M23" s="45"/>
    </row>
    <row r="24" spans="1:14">
      <c r="B24" s="36">
        <v>14</v>
      </c>
      <c r="C24" s="53" t="s">
        <v>652</v>
      </c>
      <c r="D24" s="42">
        <v>40571</v>
      </c>
      <c r="E24" s="21">
        <f t="shared" si="0"/>
        <v>38</v>
      </c>
      <c r="F24" s="21">
        <v>12</v>
      </c>
      <c r="G24" s="30">
        <f t="shared" si="4"/>
        <v>36</v>
      </c>
      <c r="H24" s="31">
        <v>69</v>
      </c>
      <c r="I24" s="30">
        <f t="shared" si="2"/>
        <v>2</v>
      </c>
      <c r="J24" s="31"/>
      <c r="K24" s="30" t="str">
        <f t="shared" si="3"/>
        <v/>
      </c>
      <c r="L24" s="31"/>
      <c r="M24" s="45"/>
    </row>
    <row r="25" spans="1:14">
      <c r="B25" s="36">
        <v>15</v>
      </c>
      <c r="C25" s="41" t="s">
        <v>658</v>
      </c>
      <c r="D25" s="22" t="s">
        <v>663</v>
      </c>
      <c r="E25" s="21">
        <f t="shared" si="0"/>
        <v>37.5</v>
      </c>
      <c r="F25" s="21">
        <v>15</v>
      </c>
      <c r="G25" s="30">
        <f t="shared" si="4"/>
        <v>31.5</v>
      </c>
      <c r="H25" s="31">
        <v>73</v>
      </c>
      <c r="I25" s="30">
        <f t="shared" si="2"/>
        <v>2</v>
      </c>
      <c r="J25" s="31">
        <v>41</v>
      </c>
      <c r="K25" s="30">
        <f t="shared" si="3"/>
        <v>4</v>
      </c>
      <c r="L25" s="31"/>
      <c r="M25" s="45"/>
    </row>
    <row r="26" spans="1:14" customFormat="1">
      <c r="A26" s="14"/>
      <c r="B26" s="36">
        <v>16</v>
      </c>
      <c r="C26" s="41" t="s">
        <v>492</v>
      </c>
      <c r="D26" s="59" t="s">
        <v>493</v>
      </c>
      <c r="E26" s="21">
        <f t="shared" si="0"/>
        <v>33</v>
      </c>
      <c r="F26" s="21">
        <v>14</v>
      </c>
      <c r="G26" s="30">
        <f t="shared" si="4"/>
        <v>33</v>
      </c>
      <c r="H26" s="31"/>
      <c r="I26" s="30" t="str">
        <f t="shared" si="2"/>
        <v/>
      </c>
      <c r="J26" s="31"/>
      <c r="K26" s="30" t="str">
        <f t="shared" si="3"/>
        <v/>
      </c>
      <c r="L26" s="31"/>
      <c r="M26" s="45"/>
      <c r="N26" s="69"/>
    </row>
    <row r="27" spans="1:14">
      <c r="B27" s="36">
        <v>17</v>
      </c>
      <c r="C27" s="41" t="s">
        <v>490</v>
      </c>
      <c r="D27" s="59" t="s">
        <v>491</v>
      </c>
      <c r="E27" s="66">
        <f t="shared" si="0"/>
        <v>28.5</v>
      </c>
      <c r="F27" s="21">
        <v>16</v>
      </c>
      <c r="G27" s="30">
        <f t="shared" si="4"/>
        <v>28.5</v>
      </c>
      <c r="H27" s="31"/>
      <c r="I27" s="30" t="str">
        <f t="shared" si="2"/>
        <v/>
      </c>
      <c r="J27" s="31"/>
      <c r="K27" s="30" t="str">
        <f t="shared" si="3"/>
        <v/>
      </c>
      <c r="L27" s="31"/>
      <c r="M27" s="45"/>
      <c r="N27" s="69"/>
    </row>
    <row r="28" spans="1:14">
      <c r="B28" s="36">
        <v>18</v>
      </c>
      <c r="C28" s="41" t="s">
        <v>654</v>
      </c>
      <c r="D28" s="22" t="s">
        <v>660</v>
      </c>
      <c r="E28" s="66">
        <f t="shared" si="0"/>
        <v>28.5</v>
      </c>
      <c r="F28" s="21">
        <v>17</v>
      </c>
      <c r="G28" s="30">
        <f t="shared" si="4"/>
        <v>22.5</v>
      </c>
      <c r="H28" s="31">
        <v>73</v>
      </c>
      <c r="I28" s="30">
        <f t="shared" si="2"/>
        <v>2</v>
      </c>
      <c r="J28" s="31">
        <v>41</v>
      </c>
      <c r="K28" s="30">
        <f t="shared" si="3"/>
        <v>4</v>
      </c>
      <c r="L28" s="31"/>
      <c r="M28" s="45"/>
    </row>
    <row r="29" spans="1:14" customFormat="1">
      <c r="B29" s="36">
        <v>19</v>
      </c>
      <c r="C29" s="41" t="s">
        <v>263</v>
      </c>
      <c r="D29" s="22" t="s">
        <v>264</v>
      </c>
      <c r="E29" s="66">
        <f t="shared" si="0"/>
        <v>27</v>
      </c>
      <c r="F29" s="21">
        <v>18</v>
      </c>
      <c r="G29" s="30">
        <f t="shared" si="4"/>
        <v>21</v>
      </c>
      <c r="H29" s="31">
        <v>73</v>
      </c>
      <c r="I29" s="30">
        <f t="shared" si="2"/>
        <v>2</v>
      </c>
      <c r="J29" s="31">
        <v>51</v>
      </c>
      <c r="K29" s="30">
        <f t="shared" si="3"/>
        <v>4</v>
      </c>
      <c r="L29" s="31"/>
      <c r="M29" s="45"/>
      <c r="N29" s="69"/>
    </row>
    <row r="30" spans="1:14">
      <c r="B30" s="36">
        <v>20</v>
      </c>
      <c r="C30" s="41" t="s">
        <v>971</v>
      </c>
      <c r="D30" s="59" t="s">
        <v>972</v>
      </c>
      <c r="E30" s="66">
        <f t="shared" si="0"/>
        <v>25</v>
      </c>
      <c r="F30" s="21">
        <v>22</v>
      </c>
      <c r="G30" s="30">
        <f t="shared" si="4"/>
        <v>17</v>
      </c>
      <c r="H30" s="31">
        <v>45</v>
      </c>
      <c r="I30" s="30">
        <f t="shared" si="2"/>
        <v>4</v>
      </c>
      <c r="J30" s="31">
        <v>53</v>
      </c>
      <c r="K30" s="30">
        <f t="shared" si="3"/>
        <v>4</v>
      </c>
      <c r="L30" s="31"/>
      <c r="M30" s="45"/>
    </row>
    <row r="31" spans="1:14">
      <c r="B31" s="36">
        <v>21</v>
      </c>
      <c r="C31" s="41" t="s">
        <v>576</v>
      </c>
      <c r="D31" s="22" t="s">
        <v>577</v>
      </c>
      <c r="E31" s="66">
        <f t="shared" si="0"/>
        <v>22</v>
      </c>
      <c r="F31" s="21">
        <v>20</v>
      </c>
      <c r="G31" s="30">
        <f t="shared" si="4"/>
        <v>18</v>
      </c>
      <c r="H31" s="31"/>
      <c r="I31" s="30" t="str">
        <f t="shared" si="2"/>
        <v/>
      </c>
      <c r="J31" s="31">
        <v>53</v>
      </c>
      <c r="K31" s="30">
        <f t="shared" si="3"/>
        <v>4</v>
      </c>
      <c r="L31" s="31"/>
      <c r="M31" s="45"/>
    </row>
    <row r="32" spans="1:14">
      <c r="B32" s="36">
        <v>22</v>
      </c>
      <c r="C32" s="43" t="s">
        <v>756</v>
      </c>
      <c r="D32" s="59" t="s">
        <v>757</v>
      </c>
      <c r="E32" s="66">
        <f t="shared" si="0"/>
        <v>19.5</v>
      </c>
      <c r="F32" s="21">
        <v>19</v>
      </c>
      <c r="G32" s="30">
        <f t="shared" si="4"/>
        <v>19.5</v>
      </c>
      <c r="H32" s="31"/>
      <c r="I32" s="30" t="str">
        <f t="shared" si="2"/>
        <v/>
      </c>
      <c r="J32" s="31"/>
      <c r="K32" s="30" t="str">
        <f t="shared" si="3"/>
        <v/>
      </c>
      <c r="L32" s="31"/>
      <c r="M32" s="45"/>
    </row>
    <row r="33" spans="1:15">
      <c r="B33" s="36">
        <v>23</v>
      </c>
      <c r="C33" s="41" t="s">
        <v>655</v>
      </c>
      <c r="D33" s="22" t="s">
        <v>661</v>
      </c>
      <c r="E33" s="66">
        <f t="shared" si="0"/>
        <v>18.5</v>
      </c>
      <c r="F33" s="21">
        <v>23</v>
      </c>
      <c r="G33" s="30">
        <f t="shared" si="4"/>
        <v>16.5</v>
      </c>
      <c r="H33" s="31">
        <v>77</v>
      </c>
      <c r="I33" s="30">
        <f t="shared" si="2"/>
        <v>2</v>
      </c>
      <c r="J33" s="31"/>
      <c r="K33" s="30" t="str">
        <f t="shared" si="3"/>
        <v/>
      </c>
      <c r="L33" s="31"/>
      <c r="M33" s="45"/>
    </row>
    <row r="34" spans="1:15" customFormat="1">
      <c r="A34" s="14"/>
      <c r="B34" s="36">
        <v>24</v>
      </c>
      <c r="C34" s="41" t="s">
        <v>977</v>
      </c>
      <c r="D34" s="59" t="s">
        <v>978</v>
      </c>
      <c r="E34" s="66">
        <f t="shared" si="0"/>
        <v>18</v>
      </c>
      <c r="F34" s="21">
        <v>24</v>
      </c>
      <c r="G34" s="30">
        <f t="shared" si="4"/>
        <v>16</v>
      </c>
      <c r="H34" s="31">
        <v>77</v>
      </c>
      <c r="I34" s="30">
        <f t="shared" si="2"/>
        <v>2</v>
      </c>
      <c r="J34" s="31"/>
      <c r="K34" s="30" t="str">
        <f t="shared" si="3"/>
        <v/>
      </c>
      <c r="L34" s="31"/>
      <c r="M34" s="45"/>
    </row>
    <row r="35" spans="1:15">
      <c r="B35" s="36">
        <v>25</v>
      </c>
      <c r="C35" s="41" t="s">
        <v>973</v>
      </c>
      <c r="D35" s="59" t="s">
        <v>974</v>
      </c>
      <c r="E35" s="21">
        <f t="shared" si="0"/>
        <v>17.5</v>
      </c>
      <c r="F35" s="21">
        <v>21</v>
      </c>
      <c r="G35" s="30">
        <f t="shared" si="4"/>
        <v>17.5</v>
      </c>
      <c r="H35" s="31"/>
      <c r="I35" s="30" t="str">
        <f t="shared" si="2"/>
        <v/>
      </c>
      <c r="J35" s="31"/>
      <c r="K35" s="30" t="str">
        <f t="shared" si="3"/>
        <v/>
      </c>
      <c r="L35" s="31"/>
      <c r="M35" s="45"/>
    </row>
    <row r="36" spans="1:15">
      <c r="B36" s="36">
        <v>26</v>
      </c>
      <c r="C36" s="99" t="s">
        <v>751</v>
      </c>
      <c r="D36" s="51" t="s">
        <v>579</v>
      </c>
      <c r="E36" s="21">
        <f t="shared" si="0"/>
        <v>15.5</v>
      </c>
      <c r="F36" s="21">
        <v>25</v>
      </c>
      <c r="G36" s="30">
        <f t="shared" si="4"/>
        <v>15.5</v>
      </c>
      <c r="H36" s="31"/>
      <c r="I36" s="30" t="str">
        <f t="shared" si="2"/>
        <v/>
      </c>
      <c r="J36" s="32"/>
      <c r="K36" s="30" t="str">
        <f t="shared" si="3"/>
        <v/>
      </c>
      <c r="L36" s="31"/>
      <c r="M36" s="45"/>
    </row>
    <row r="37" spans="1:15">
      <c r="B37" s="36">
        <v>27</v>
      </c>
      <c r="C37" s="41" t="s">
        <v>975</v>
      </c>
      <c r="D37" s="59" t="s">
        <v>976</v>
      </c>
      <c r="E37" s="21">
        <f t="shared" si="0"/>
        <v>15</v>
      </c>
      <c r="F37" s="21">
        <v>26</v>
      </c>
      <c r="G37" s="30">
        <f t="shared" si="4"/>
        <v>15</v>
      </c>
      <c r="H37" s="31"/>
      <c r="I37" s="30" t="str">
        <f t="shared" si="2"/>
        <v/>
      </c>
      <c r="J37" s="31"/>
      <c r="K37" s="30" t="str">
        <f t="shared" si="3"/>
        <v/>
      </c>
      <c r="L37" s="31"/>
      <c r="M37" s="45"/>
      <c r="N37" s="69"/>
    </row>
    <row r="38" spans="1:15" customFormat="1">
      <c r="A38" s="14"/>
      <c r="B38" s="36">
        <v>28</v>
      </c>
      <c r="C38" s="41" t="s">
        <v>580</v>
      </c>
      <c r="D38" s="22" t="s">
        <v>581</v>
      </c>
      <c r="E38" s="21">
        <f t="shared" si="0"/>
        <v>13.75</v>
      </c>
      <c r="F38" s="21"/>
      <c r="G38" s="30"/>
      <c r="H38" s="31">
        <v>61</v>
      </c>
      <c r="I38" s="30">
        <f t="shared" si="2"/>
        <v>4</v>
      </c>
      <c r="J38" s="31">
        <v>19</v>
      </c>
      <c r="K38" s="30">
        <f t="shared" si="3"/>
        <v>9.75</v>
      </c>
      <c r="L38" s="31"/>
      <c r="M38" s="45"/>
    </row>
    <row r="39" spans="1:15">
      <c r="B39" s="36">
        <v>29</v>
      </c>
      <c r="C39" s="41" t="s">
        <v>590</v>
      </c>
      <c r="D39" s="22" t="s">
        <v>591</v>
      </c>
      <c r="E39" s="21">
        <f t="shared" si="0"/>
        <v>0</v>
      </c>
      <c r="F39" s="21"/>
      <c r="G39" s="30"/>
      <c r="H39" s="31"/>
      <c r="I39" s="30" t="str">
        <f t="shared" si="2"/>
        <v/>
      </c>
      <c r="J39" s="31"/>
      <c r="K39" s="30" t="str">
        <f t="shared" si="3"/>
        <v/>
      </c>
      <c r="L39" s="31"/>
      <c r="M39" s="30"/>
    </row>
    <row r="40" spans="1:15">
      <c r="B40" s="36">
        <v>30</v>
      </c>
      <c r="C40" s="41" t="s">
        <v>318</v>
      </c>
      <c r="D40" s="22" t="s">
        <v>319</v>
      </c>
      <c r="E40" s="21">
        <f t="shared" si="0"/>
        <v>0</v>
      </c>
      <c r="F40" s="21"/>
      <c r="G40" s="30"/>
      <c r="H40" s="31"/>
      <c r="I40" s="30" t="str">
        <f t="shared" si="2"/>
        <v/>
      </c>
      <c r="J40" s="31"/>
      <c r="K40" s="30" t="str">
        <f t="shared" si="3"/>
        <v/>
      </c>
      <c r="L40" s="31"/>
      <c r="M40" s="45"/>
    </row>
    <row r="41" spans="1:15" customFormat="1">
      <c r="A41" s="14"/>
      <c r="B41" s="36">
        <v>31</v>
      </c>
      <c r="C41" s="43" t="s">
        <v>327</v>
      </c>
      <c r="D41" s="57">
        <v>40660</v>
      </c>
      <c r="E41" s="21">
        <f t="shared" si="0"/>
        <v>0</v>
      </c>
      <c r="F41" s="21"/>
      <c r="G41" s="30"/>
      <c r="H41" s="31"/>
      <c r="I41" s="30" t="str">
        <f t="shared" si="2"/>
        <v/>
      </c>
      <c r="J41" s="21"/>
      <c r="K41" s="30" t="str">
        <f t="shared" si="3"/>
        <v/>
      </c>
      <c r="L41" s="31"/>
      <c r="M41" s="30"/>
    </row>
    <row r="42" spans="1:15">
      <c r="B42" s="36">
        <v>32</v>
      </c>
      <c r="C42" s="41" t="s">
        <v>902</v>
      </c>
      <c r="D42" s="59" t="s">
        <v>903</v>
      </c>
      <c r="E42" s="66">
        <f t="shared" si="0"/>
        <v>0</v>
      </c>
      <c r="F42" s="21"/>
      <c r="G42" s="30"/>
      <c r="H42" s="31"/>
      <c r="I42" s="30" t="str">
        <f t="shared" si="2"/>
        <v/>
      </c>
      <c r="J42" s="31"/>
      <c r="K42" s="30" t="str">
        <f t="shared" si="3"/>
        <v/>
      </c>
      <c r="L42" s="31"/>
      <c r="M42" s="45"/>
      <c r="N42" s="69"/>
      <c r="O42" s="69"/>
    </row>
    <row r="43" spans="1:15">
      <c r="B43" s="36">
        <v>33</v>
      </c>
      <c r="C43" s="41" t="s">
        <v>656</v>
      </c>
      <c r="D43" s="22" t="s">
        <v>662</v>
      </c>
      <c r="E43" s="66">
        <f t="shared" si="0"/>
        <v>0</v>
      </c>
      <c r="F43" s="21"/>
      <c r="G43" s="30"/>
      <c r="H43" s="31"/>
      <c r="I43" s="30" t="str">
        <f t="shared" si="2"/>
        <v/>
      </c>
      <c r="J43" s="21"/>
      <c r="K43" s="30" t="str">
        <f t="shared" si="3"/>
        <v/>
      </c>
      <c r="L43" s="31"/>
      <c r="M43" s="45"/>
      <c r="N43" s="69"/>
      <c r="O43" s="69"/>
    </row>
    <row r="44" spans="1:15">
      <c r="B44" s="36">
        <v>34</v>
      </c>
      <c r="C44" s="41" t="s">
        <v>754</v>
      </c>
      <c r="D44" s="59" t="s">
        <v>755</v>
      </c>
      <c r="E44" s="21">
        <f t="shared" si="0"/>
        <v>0</v>
      </c>
      <c r="F44" s="21"/>
      <c r="G44" s="30"/>
      <c r="H44" s="31"/>
      <c r="I44" s="30" t="str">
        <f t="shared" si="2"/>
        <v/>
      </c>
      <c r="J44" s="31"/>
      <c r="K44" s="30" t="str">
        <f t="shared" si="3"/>
        <v/>
      </c>
      <c r="L44" s="21"/>
      <c r="M44" s="30"/>
    </row>
    <row r="45" spans="1:15" customFormat="1">
      <c r="A45" s="14"/>
      <c r="B45" s="36">
        <v>35</v>
      </c>
      <c r="C45" s="43" t="s">
        <v>752</v>
      </c>
      <c r="D45" s="59" t="s">
        <v>753</v>
      </c>
      <c r="E45" s="21">
        <f t="shared" si="0"/>
        <v>0</v>
      </c>
      <c r="F45" s="21"/>
      <c r="G45" s="30"/>
      <c r="H45" s="31"/>
      <c r="I45" s="30" t="str">
        <f t="shared" si="2"/>
        <v/>
      </c>
      <c r="J45" s="31"/>
      <c r="K45" s="30" t="str">
        <f t="shared" si="3"/>
        <v/>
      </c>
      <c r="L45" s="31"/>
      <c r="M45" s="30"/>
    </row>
    <row r="46" spans="1:15">
      <c r="B46" s="36">
        <v>36</v>
      </c>
      <c r="C46" s="41" t="s">
        <v>485</v>
      </c>
      <c r="D46" s="59" t="s">
        <v>486</v>
      </c>
      <c r="E46" s="21">
        <f t="shared" si="0"/>
        <v>0</v>
      </c>
      <c r="F46" s="62"/>
      <c r="G46" s="30"/>
      <c r="H46" s="31"/>
      <c r="I46" s="30" t="str">
        <f t="shared" si="2"/>
        <v/>
      </c>
      <c r="J46" s="21"/>
      <c r="K46" s="30" t="str">
        <f t="shared" si="3"/>
        <v/>
      </c>
      <c r="L46" s="31"/>
      <c r="M46" s="45"/>
      <c r="N46" s="69"/>
      <c r="O46" s="69"/>
    </row>
    <row r="47" spans="1:15">
      <c r="B47" s="36">
        <v>37</v>
      </c>
      <c r="C47" s="43" t="s">
        <v>265</v>
      </c>
      <c r="D47" s="44" t="s">
        <v>266</v>
      </c>
      <c r="E47" s="21">
        <f t="shared" si="0"/>
        <v>0</v>
      </c>
      <c r="F47" s="21"/>
      <c r="G47" s="30" t="str">
        <f>IFERROR(VLOOKUP(F47,points,3,FALSE),"")</f>
        <v/>
      </c>
      <c r="H47" s="31"/>
      <c r="I47" s="30" t="str">
        <f t="shared" si="2"/>
        <v/>
      </c>
      <c r="J47" s="31"/>
      <c r="K47" s="30" t="str">
        <f t="shared" si="3"/>
        <v/>
      </c>
      <c r="L47" s="21"/>
      <c r="M47" s="30"/>
    </row>
    <row r="48" spans="1:15">
      <c r="B48" s="36">
        <v>38</v>
      </c>
      <c r="C48" s="43" t="s">
        <v>750</v>
      </c>
      <c r="D48" s="59" t="s">
        <v>262</v>
      </c>
      <c r="E48" s="21">
        <f t="shared" si="0"/>
        <v>0</v>
      </c>
      <c r="F48" s="21"/>
      <c r="G48" s="30"/>
      <c r="H48" s="21"/>
      <c r="I48" s="30" t="str">
        <f t="shared" si="2"/>
        <v/>
      </c>
      <c r="J48" s="21"/>
      <c r="K48" s="30" t="str">
        <f t="shared" si="3"/>
        <v/>
      </c>
      <c r="L48" s="31"/>
      <c r="M48" s="45"/>
      <c r="N48" s="69"/>
      <c r="O48" s="69"/>
    </row>
    <row r="49" spans="1:15">
      <c r="B49" s="36">
        <v>39</v>
      </c>
      <c r="C49" s="43" t="s">
        <v>835</v>
      </c>
      <c r="D49" s="59" t="s">
        <v>834</v>
      </c>
      <c r="E49" s="21">
        <f t="shared" si="0"/>
        <v>0</v>
      </c>
      <c r="F49" s="21"/>
      <c r="G49" s="30" t="str">
        <f>IFERROR(VLOOKUP(F49,points,3,FALSE),"")</f>
        <v/>
      </c>
      <c r="H49" s="31"/>
      <c r="I49" s="30" t="str">
        <f t="shared" si="2"/>
        <v/>
      </c>
      <c r="J49" s="31"/>
      <c r="K49" s="30" t="str">
        <f t="shared" si="3"/>
        <v/>
      </c>
      <c r="L49" s="31"/>
      <c r="M49" s="45"/>
      <c r="N49" s="69"/>
      <c r="O49" s="69"/>
    </row>
    <row r="50" spans="1:15">
      <c r="B50" s="36">
        <v>40</v>
      </c>
      <c r="C50" s="43" t="s">
        <v>838</v>
      </c>
      <c r="D50" s="59" t="s">
        <v>837</v>
      </c>
      <c r="E50" s="21">
        <f t="shared" si="0"/>
        <v>0</v>
      </c>
      <c r="F50" s="21"/>
      <c r="G50" s="30"/>
      <c r="H50" s="21"/>
      <c r="I50" s="30" t="str">
        <f t="shared" si="2"/>
        <v/>
      </c>
      <c r="J50" s="21"/>
      <c r="K50" s="30" t="str">
        <f t="shared" si="3"/>
        <v/>
      </c>
      <c r="L50" s="21"/>
      <c r="M50" s="30"/>
    </row>
    <row r="51" spans="1:15">
      <c r="B51" s="36">
        <v>41</v>
      </c>
      <c r="C51" s="43" t="s">
        <v>657</v>
      </c>
      <c r="D51" s="56" t="s">
        <v>396</v>
      </c>
      <c r="E51" s="21">
        <f t="shared" si="0"/>
        <v>0</v>
      </c>
      <c r="F51" s="21"/>
      <c r="G51" s="30"/>
      <c r="H51" s="21"/>
      <c r="I51" s="30" t="str">
        <f t="shared" si="2"/>
        <v/>
      </c>
      <c r="J51" s="21"/>
      <c r="K51" s="30" t="str">
        <f t="shared" si="3"/>
        <v/>
      </c>
      <c r="L51" s="21"/>
      <c r="M51" s="30"/>
    </row>
    <row r="52" spans="1:15">
      <c r="B52" s="36">
        <v>42</v>
      </c>
      <c r="C52" s="43" t="s">
        <v>836</v>
      </c>
      <c r="D52" s="59" t="s">
        <v>444</v>
      </c>
      <c r="E52" s="21">
        <f t="shared" si="0"/>
        <v>0</v>
      </c>
      <c r="F52" s="21"/>
      <c r="G52" s="30" t="str">
        <f>IFERROR(VLOOKUP(F52,points,3,FALSE),"")</f>
        <v/>
      </c>
      <c r="H52" s="31"/>
      <c r="I52" s="30" t="str">
        <f t="shared" si="2"/>
        <v/>
      </c>
      <c r="J52" s="31"/>
      <c r="K52" s="30" t="str">
        <f t="shared" si="3"/>
        <v/>
      </c>
      <c r="L52" s="31"/>
      <c r="M52" s="45"/>
      <c r="N52" s="69"/>
      <c r="O52" s="69"/>
    </row>
    <row r="53" spans="1:15" customFormat="1">
      <c r="A53" s="14"/>
      <c r="B53" s="36">
        <v>43</v>
      </c>
      <c r="C53" s="41" t="s">
        <v>578</v>
      </c>
      <c r="D53" s="22" t="s">
        <v>579</v>
      </c>
      <c r="E53" s="21">
        <f t="shared" si="0"/>
        <v>0</v>
      </c>
      <c r="F53" s="21"/>
      <c r="G53" s="30" t="str">
        <f>IFERROR(VLOOKUP(F53,points,3,FALSE),"")</f>
        <v/>
      </c>
      <c r="H53" s="31"/>
      <c r="I53" s="30" t="str">
        <f t="shared" si="2"/>
        <v/>
      </c>
      <c r="J53" s="31"/>
      <c r="K53" s="30" t="str">
        <f t="shared" si="3"/>
        <v/>
      </c>
      <c r="L53" s="31"/>
      <c r="M53" s="45"/>
    </row>
    <row r="54" spans="1:15">
      <c r="B54" s="36">
        <v>44</v>
      </c>
      <c r="C54" s="41" t="s">
        <v>659</v>
      </c>
      <c r="D54" s="22" t="s">
        <v>664</v>
      </c>
      <c r="E54" s="21">
        <f t="shared" si="0"/>
        <v>0</v>
      </c>
      <c r="F54" s="21"/>
      <c r="G54" s="30" t="str">
        <f>IFERROR(VLOOKUP(F54,points,3,FALSE),"")</f>
        <v/>
      </c>
      <c r="H54" s="31"/>
      <c r="I54" s="30" t="str">
        <f t="shared" si="2"/>
        <v/>
      </c>
      <c r="J54" s="31"/>
      <c r="K54" s="30" t="str">
        <f t="shared" si="3"/>
        <v/>
      </c>
      <c r="L54" s="31"/>
      <c r="M54" s="45"/>
      <c r="N54" s="69"/>
      <c r="O54" s="69"/>
    </row>
    <row r="57" spans="1:15">
      <c r="B57" s="24" t="s">
        <v>41</v>
      </c>
      <c r="G57" s="32"/>
      <c r="H57" s="14"/>
      <c r="I57" s="14"/>
      <c r="J57" s="14"/>
      <c r="K57" s="14"/>
      <c r="L57" s="14"/>
      <c r="N57" s="35"/>
      <c r="O57" s="35"/>
    </row>
    <row r="58" spans="1:15">
      <c r="B58" s="25"/>
      <c r="C58" s="14" t="s">
        <v>385</v>
      </c>
      <c r="G58" s="32"/>
      <c r="H58" s="14"/>
      <c r="I58" s="14"/>
      <c r="J58" s="14"/>
      <c r="K58" s="14"/>
      <c r="L58" s="14"/>
      <c r="N58" s="35"/>
      <c r="O58" s="35"/>
    </row>
    <row r="59" spans="1:15">
      <c r="B59" s="26" t="s">
        <v>43</v>
      </c>
      <c r="C59" s="14" t="s">
        <v>112</v>
      </c>
      <c r="H59" s="14"/>
      <c r="I59" s="14"/>
      <c r="J59" s="14"/>
      <c r="K59" s="14"/>
      <c r="L59" s="14"/>
      <c r="N59" s="35"/>
      <c r="O59" s="35"/>
    </row>
    <row r="60" spans="1:15">
      <c r="B60" s="27" t="s">
        <v>43</v>
      </c>
      <c r="C60" s="14" t="s">
        <v>45</v>
      </c>
      <c r="H60" s="14"/>
      <c r="I60" s="14"/>
      <c r="J60" s="14"/>
      <c r="K60" s="14"/>
      <c r="L60" s="14"/>
      <c r="N60" s="35"/>
      <c r="O60" s="35"/>
    </row>
    <row r="61" spans="1:15">
      <c r="B61" s="28" t="s">
        <v>43</v>
      </c>
      <c r="C61" s="14" t="s">
        <v>46</v>
      </c>
      <c r="H61" s="14"/>
      <c r="I61" s="14"/>
      <c r="J61" s="14"/>
      <c r="K61" s="14"/>
      <c r="L61" s="14"/>
      <c r="N61" s="35"/>
      <c r="O61" s="35"/>
    </row>
    <row r="62" spans="1:15">
      <c r="H62" s="14"/>
      <c r="I62" s="14"/>
      <c r="J62" s="14"/>
      <c r="K62" s="14"/>
      <c r="L62" s="14"/>
      <c r="N62" s="35"/>
      <c r="O62" s="35"/>
    </row>
    <row r="63" spans="1:15">
      <c r="H63" s="14"/>
      <c r="I63" s="14"/>
      <c r="J63" s="14"/>
      <c r="K63" s="14"/>
      <c r="L63" s="14"/>
      <c r="N63" s="35"/>
      <c r="O63" s="35"/>
    </row>
    <row r="64" spans="1:15">
      <c r="H64" s="14"/>
      <c r="I64" s="14"/>
      <c r="J64" s="14"/>
      <c r="K64" s="14"/>
      <c r="L64" s="14"/>
      <c r="N64" s="35"/>
      <c r="O64" s="35"/>
    </row>
    <row r="65" spans="8:15">
      <c r="H65" s="14"/>
      <c r="I65" s="14"/>
      <c r="J65" s="14"/>
      <c r="K65" s="14"/>
      <c r="L65" s="14"/>
      <c r="N65" s="35"/>
      <c r="O65" s="35"/>
    </row>
    <row r="66" spans="8:15">
      <c r="H66" s="14"/>
      <c r="I66" s="14"/>
      <c r="J66" s="14"/>
      <c r="K66" s="14"/>
      <c r="L66" s="14"/>
      <c r="N66" s="35"/>
      <c r="O66" s="35"/>
    </row>
    <row r="67" spans="8:15">
      <c r="H67" s="14"/>
      <c r="I67" s="14"/>
      <c r="J67" s="14"/>
      <c r="K67" s="14"/>
      <c r="L67" s="14"/>
      <c r="N67" s="35"/>
      <c r="O67" s="35"/>
    </row>
    <row r="68" spans="8:15">
      <c r="H68" s="14"/>
      <c r="I68" s="14"/>
      <c r="J68" s="14"/>
      <c r="K68" s="14"/>
      <c r="L68" s="14"/>
      <c r="N68" s="35"/>
      <c r="O68" s="35"/>
    </row>
    <row r="69" spans="8:15">
      <c r="H69" s="14"/>
      <c r="I69" s="14"/>
      <c r="J69" s="14"/>
      <c r="K69" s="14"/>
      <c r="L69" s="14"/>
      <c r="N69" s="35"/>
      <c r="O69" s="35"/>
    </row>
    <row r="70" spans="8:15">
      <c r="H70" s="14"/>
      <c r="I70" s="14"/>
      <c r="J70" s="14"/>
      <c r="K70" s="14"/>
      <c r="L70" s="14"/>
      <c r="N70" s="35"/>
      <c r="O70" s="35"/>
    </row>
    <row r="71" spans="8:15">
      <c r="H71" s="14"/>
      <c r="I71" s="14"/>
      <c r="J71" s="14"/>
      <c r="K71" s="14"/>
      <c r="L71" s="14"/>
      <c r="N71" s="35"/>
      <c r="O71" s="35"/>
    </row>
    <row r="72" spans="8:15">
      <c r="H72" s="14"/>
      <c r="I72" s="14"/>
      <c r="J72" s="14"/>
      <c r="K72" s="14"/>
      <c r="L72" s="14"/>
      <c r="N72" s="35"/>
      <c r="O72" s="35"/>
    </row>
    <row r="73" spans="8:15">
      <c r="H73" s="14"/>
      <c r="I73" s="14"/>
      <c r="J73" s="14"/>
      <c r="K73" s="14"/>
      <c r="L73" s="14"/>
      <c r="N73" s="35"/>
      <c r="O73" s="35"/>
    </row>
    <row r="74" spans="8:15">
      <c r="H74" s="14"/>
      <c r="I74" s="14"/>
      <c r="J74" s="14"/>
      <c r="K74" s="14"/>
      <c r="L74" s="14"/>
      <c r="N74" s="35"/>
      <c r="O74" s="35"/>
    </row>
    <row r="75" spans="8:15">
      <c r="H75" s="14"/>
      <c r="I75" s="14"/>
      <c r="J75" s="14"/>
      <c r="K75" s="14"/>
      <c r="L75" s="14"/>
      <c r="N75" s="35"/>
      <c r="O75" s="35"/>
    </row>
    <row r="76" spans="8:15">
      <c r="H76" s="14"/>
      <c r="I76" s="14"/>
      <c r="J76" s="14"/>
      <c r="K76" s="14"/>
      <c r="L76" s="14"/>
      <c r="N76" s="35"/>
      <c r="O76" s="35"/>
    </row>
    <row r="77" spans="8:15">
      <c r="H77" s="14"/>
      <c r="I77" s="14"/>
      <c r="J77" s="14"/>
      <c r="K77" s="14"/>
      <c r="L77" s="14"/>
      <c r="N77" s="35"/>
      <c r="O77" s="35"/>
    </row>
    <row r="78" spans="8:15">
      <c r="H78" s="14"/>
      <c r="I78" s="14"/>
      <c r="J78" s="14"/>
      <c r="K78" s="14"/>
      <c r="L78" s="14"/>
      <c r="N78" s="35"/>
      <c r="O78" s="35"/>
    </row>
    <row r="79" spans="8:15">
      <c r="H79" s="14"/>
      <c r="I79" s="14"/>
      <c r="J79" s="14"/>
      <c r="K79" s="14"/>
      <c r="L79" s="14"/>
      <c r="N79" s="35"/>
      <c r="O79" s="35"/>
    </row>
    <row r="80" spans="8:15">
      <c r="H80" s="14"/>
      <c r="I80" s="14"/>
      <c r="J80" s="14"/>
      <c r="K80" s="14"/>
      <c r="L80" s="14"/>
      <c r="N80" s="35"/>
      <c r="O80" s="35"/>
    </row>
    <row r="81" spans="8:15">
      <c r="H81" s="14"/>
      <c r="I81" s="14"/>
      <c r="J81" s="14"/>
      <c r="K81" s="14"/>
      <c r="L81" s="14"/>
      <c r="N81" s="35"/>
      <c r="O81" s="35"/>
    </row>
    <row r="82" spans="8:15">
      <c r="H82" s="14"/>
      <c r="I82" s="14"/>
      <c r="J82" s="14"/>
      <c r="K82" s="14"/>
      <c r="L82" s="14"/>
      <c r="N82" s="35"/>
      <c r="O82" s="35"/>
    </row>
    <row r="83" spans="8:15">
      <c r="H83" s="14"/>
      <c r="I83" s="14"/>
      <c r="J83" s="14"/>
      <c r="K83" s="14"/>
      <c r="L83" s="14"/>
      <c r="N83" s="35"/>
      <c r="O83" s="35"/>
    </row>
    <row r="84" spans="8:15">
      <c r="H84" s="14"/>
      <c r="I84" s="14"/>
      <c r="J84" s="14"/>
      <c r="K84" s="14"/>
      <c r="L84" s="14"/>
      <c r="N84" s="35"/>
      <c r="O84" s="35"/>
    </row>
    <row r="85" spans="8:15">
      <c r="H85" s="14"/>
      <c r="I85" s="14"/>
      <c r="J85" s="14"/>
      <c r="K85" s="14"/>
      <c r="L85" s="14"/>
      <c r="N85" s="35"/>
      <c r="O85" s="35"/>
    </row>
    <row r="86" spans="8:15">
      <c r="H86" s="14"/>
      <c r="I86" s="14"/>
      <c r="J86" s="14"/>
      <c r="K86" s="14"/>
      <c r="L86" s="14"/>
      <c r="N86" s="35"/>
      <c r="O86" s="35"/>
    </row>
    <row r="87" spans="8:15">
      <c r="H87" s="14"/>
      <c r="I87" s="14"/>
      <c r="J87" s="14"/>
      <c r="K87" s="14"/>
      <c r="L87" s="14"/>
      <c r="N87" s="35"/>
      <c r="O87" s="35"/>
    </row>
    <row r="88" spans="8:15">
      <c r="H88" s="14"/>
      <c r="I88" s="14"/>
      <c r="J88" s="14"/>
      <c r="K88" s="14"/>
      <c r="L88" s="14"/>
      <c r="N88" s="35"/>
      <c r="O88" s="35"/>
    </row>
    <row r="89" spans="8:15">
      <c r="H89" s="14"/>
      <c r="I89" s="14"/>
      <c r="J89" s="14"/>
      <c r="K89" s="14"/>
      <c r="L89" s="14"/>
      <c r="N89" s="35"/>
      <c r="O89" s="35"/>
    </row>
    <row r="90" spans="8:15">
      <c r="H90" s="14"/>
      <c r="I90" s="14"/>
      <c r="J90" s="14"/>
      <c r="K90" s="14"/>
      <c r="L90" s="14"/>
      <c r="N90" s="35"/>
      <c r="O90" s="35"/>
    </row>
    <row r="91" spans="8:15">
      <c r="H91" s="14"/>
      <c r="I91" s="14"/>
      <c r="J91" s="14"/>
      <c r="K91" s="14"/>
      <c r="L91" s="14"/>
      <c r="N91" s="35"/>
      <c r="O91" s="35"/>
    </row>
    <row r="92" spans="8:15">
      <c r="H92" s="14"/>
      <c r="I92" s="14"/>
      <c r="J92" s="14"/>
      <c r="K92" s="14"/>
      <c r="L92" s="14"/>
      <c r="N92" s="35"/>
      <c r="O92" s="35"/>
    </row>
    <row r="93" spans="8:15">
      <c r="H93" s="14"/>
      <c r="I93" s="14"/>
      <c r="J93" s="14"/>
      <c r="K93" s="14"/>
      <c r="L93" s="14"/>
      <c r="N93" s="35"/>
      <c r="O93" s="35"/>
    </row>
    <row r="94" spans="8:15">
      <c r="H94" s="14"/>
      <c r="I94" s="14"/>
      <c r="J94" s="14"/>
      <c r="K94" s="14"/>
      <c r="L94" s="14"/>
      <c r="N94" s="35"/>
      <c r="O94" s="35"/>
    </row>
    <row r="95" spans="8:15">
      <c r="H95" s="14"/>
      <c r="I95" s="14"/>
      <c r="J95" s="14"/>
      <c r="K95" s="14"/>
      <c r="L95" s="14"/>
      <c r="N95" s="35"/>
      <c r="O95" s="35"/>
    </row>
    <row r="96" spans="8:15">
      <c r="H96" s="14"/>
      <c r="I96" s="14"/>
      <c r="J96" s="14"/>
      <c r="K96" s="14"/>
      <c r="L96" s="14"/>
      <c r="N96" s="35"/>
      <c r="O96" s="35"/>
    </row>
    <row r="97" spans="8:15">
      <c r="H97" s="14"/>
      <c r="I97" s="14"/>
      <c r="J97" s="14"/>
      <c r="K97" s="14"/>
      <c r="L97" s="14"/>
      <c r="N97" s="35"/>
      <c r="O97" s="35"/>
    </row>
    <row r="98" spans="8:15">
      <c r="H98" s="14"/>
      <c r="I98" s="14"/>
      <c r="J98" s="14"/>
      <c r="K98" s="14"/>
      <c r="L98" s="14"/>
      <c r="N98" s="35"/>
      <c r="O98" s="35"/>
    </row>
    <row r="99" spans="8:15">
      <c r="N99" s="35"/>
      <c r="O99" s="35"/>
    </row>
    <row r="100" spans="8:15">
      <c r="N100" s="35"/>
      <c r="O100" s="35"/>
    </row>
    <row r="101" spans="8:15">
      <c r="N101" s="35"/>
      <c r="O101" s="35"/>
    </row>
    <row r="102" spans="8:15">
      <c r="N102" s="35"/>
      <c r="O102" s="35"/>
    </row>
    <row r="103" spans="8:15">
      <c r="N103" s="35"/>
      <c r="O103" s="35"/>
    </row>
    <row r="104" spans="8:15">
      <c r="N104" s="35"/>
      <c r="O104" s="35"/>
    </row>
    <row r="105" spans="8:15">
      <c r="N105" s="35"/>
      <c r="O105" s="35"/>
    </row>
    <row r="106" spans="8:15">
      <c r="N106" s="35"/>
      <c r="O106" s="35"/>
    </row>
    <row r="107" spans="8:15">
      <c r="N107" s="35"/>
      <c r="O107" s="35"/>
    </row>
    <row r="108" spans="8:15">
      <c r="N108" s="35"/>
      <c r="O108" s="35"/>
    </row>
    <row r="109" spans="8:15">
      <c r="N109" s="35"/>
      <c r="O109" s="35"/>
    </row>
    <row r="110" spans="8:15">
      <c r="N110" s="35"/>
      <c r="O110" s="35"/>
    </row>
    <row r="111" spans="8:15">
      <c r="N111" s="35"/>
      <c r="O111" s="35"/>
    </row>
    <row r="112" spans="8:15">
      <c r="N112" s="35"/>
      <c r="O112" s="35"/>
    </row>
  </sheetData>
  <sortState xmlns:xlrd2="http://schemas.microsoft.com/office/spreadsheetml/2017/richdata2" ref="C11:K54">
    <sortCondition descending="1" ref="E11:E54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54">
    <cfRule type="duplicateValues" dxfId="1" priority="108"/>
  </conditionalFormatting>
  <pageMargins left="0" right="0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Q86"/>
  <sheetViews>
    <sheetView topLeftCell="A7" workbookViewId="0">
      <selection activeCell="G25" sqref="G25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0" width="8.88671875" style="14"/>
    <col min="11" max="11" width="7.77734375" style="14" customWidth="1"/>
    <col min="12" max="12" width="8.5546875" style="15" customWidth="1"/>
    <col min="13" max="13" width="8.109375" style="14" customWidth="1"/>
    <col min="14" max="14" width="8.88671875" style="14"/>
    <col min="15" max="15" width="39.6640625" style="14" customWidth="1"/>
    <col min="16" max="16384" width="8.88671875" style="14"/>
  </cols>
  <sheetData>
    <row r="3" spans="1:16">
      <c r="B3" s="16" t="s">
        <v>1028</v>
      </c>
      <c r="F3" s="72"/>
      <c r="G3" s="111"/>
      <c r="H3" s="111"/>
      <c r="J3" s="15"/>
      <c r="K3" s="15"/>
    </row>
    <row r="4" spans="1:16">
      <c r="B4" s="17" t="s">
        <v>1023</v>
      </c>
      <c r="C4" s="16"/>
      <c r="J4" s="15"/>
      <c r="K4" s="15"/>
    </row>
    <row r="5" spans="1:16">
      <c r="J5" s="15"/>
      <c r="K5" s="15"/>
    </row>
    <row r="6" spans="1:16">
      <c r="B6" s="16"/>
      <c r="C6" s="16"/>
      <c r="D6" s="16"/>
      <c r="E6" s="16"/>
      <c r="F6" s="18"/>
      <c r="J6" s="15"/>
      <c r="K6" s="15"/>
    </row>
    <row r="7" spans="1:16">
      <c r="B7" s="16" t="s">
        <v>386</v>
      </c>
      <c r="J7" s="15"/>
      <c r="K7" s="15"/>
    </row>
    <row r="8" spans="1:16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1:16" ht="15" customHeight="1">
      <c r="B9" s="103" t="s">
        <v>1</v>
      </c>
      <c r="C9" s="120" t="s">
        <v>2</v>
      </c>
      <c r="D9" s="120" t="s">
        <v>3</v>
      </c>
      <c r="E9" s="118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1:16" ht="15" customHeight="1">
      <c r="B10" s="104"/>
      <c r="C10" s="121"/>
      <c r="D10" s="121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6" customFormat="1">
      <c r="B11" s="36">
        <v>1</v>
      </c>
      <c r="C11" s="53" t="s">
        <v>285</v>
      </c>
      <c r="D11" s="31" t="s">
        <v>299</v>
      </c>
      <c r="E11" s="21">
        <f t="shared" ref="E11:E49" si="0">SUM(G11,I11,K11,M11)</f>
        <v>333</v>
      </c>
      <c r="F11" s="21">
        <v>1</v>
      </c>
      <c r="G11" s="30">
        <f t="shared" ref="G11:G22" si="1">IFERROR(VLOOKUP(F11,points,3,FALSE),"")</f>
        <v>270</v>
      </c>
      <c r="H11" s="31">
        <v>8</v>
      </c>
      <c r="I11" s="30">
        <f t="shared" ref="I11:I49" si="2">IFERROR(VLOOKUP(H11,points,2,FALSE),"")</f>
        <v>27</v>
      </c>
      <c r="J11" s="21">
        <v>6</v>
      </c>
      <c r="K11" s="30">
        <f t="shared" ref="K11:K49" si="3">IFERROR(VLOOKUP(J11,points,2,FALSE),"")</f>
        <v>36</v>
      </c>
      <c r="L11" s="21"/>
      <c r="M11" s="30"/>
      <c r="O11" s="69"/>
    </row>
    <row r="12" spans="1:16">
      <c r="B12" s="36">
        <v>2</v>
      </c>
      <c r="C12" s="53" t="s">
        <v>305</v>
      </c>
      <c r="D12" s="31" t="s">
        <v>306</v>
      </c>
      <c r="E12" s="21">
        <f t="shared" si="0"/>
        <v>210.75</v>
      </c>
      <c r="F12" s="21">
        <v>2</v>
      </c>
      <c r="G12" s="30">
        <f t="shared" si="1"/>
        <v>180</v>
      </c>
      <c r="H12" s="31">
        <v>17</v>
      </c>
      <c r="I12" s="30">
        <f t="shared" si="2"/>
        <v>11.25</v>
      </c>
      <c r="J12" s="21">
        <v>10</v>
      </c>
      <c r="K12" s="30">
        <f t="shared" si="3"/>
        <v>19.5</v>
      </c>
      <c r="L12" s="31"/>
      <c r="M12" s="30"/>
      <c r="O12" s="69"/>
      <c r="P12" s="35"/>
    </row>
    <row r="13" spans="1:16">
      <c r="B13" s="36">
        <v>3</v>
      </c>
      <c r="C13" s="53" t="s">
        <v>286</v>
      </c>
      <c r="D13" s="31" t="s">
        <v>304</v>
      </c>
      <c r="E13" s="21">
        <f t="shared" si="0"/>
        <v>162</v>
      </c>
      <c r="F13" s="21">
        <v>3</v>
      </c>
      <c r="G13" s="30">
        <f t="shared" si="1"/>
        <v>135</v>
      </c>
      <c r="H13" s="31">
        <v>18</v>
      </c>
      <c r="I13" s="30">
        <f t="shared" si="2"/>
        <v>10.5</v>
      </c>
      <c r="J13" s="21">
        <v>14</v>
      </c>
      <c r="K13" s="30">
        <f t="shared" si="3"/>
        <v>16.5</v>
      </c>
      <c r="L13" s="31"/>
      <c r="M13" s="30"/>
      <c r="O13" s="35"/>
      <c r="P13" s="35"/>
    </row>
    <row r="14" spans="1:16" customFormat="1">
      <c r="A14" s="14"/>
      <c r="B14" s="36">
        <v>4</v>
      </c>
      <c r="C14" s="53" t="s">
        <v>301</v>
      </c>
      <c r="D14" s="31" t="s">
        <v>302</v>
      </c>
      <c r="E14" s="66">
        <f t="shared" si="0"/>
        <v>120</v>
      </c>
      <c r="F14" s="21">
        <v>4</v>
      </c>
      <c r="G14" s="30">
        <f t="shared" si="1"/>
        <v>100.5</v>
      </c>
      <c r="H14" s="31">
        <v>19</v>
      </c>
      <c r="I14" s="30">
        <f t="shared" si="2"/>
        <v>9.75</v>
      </c>
      <c r="J14" s="21">
        <v>19</v>
      </c>
      <c r="K14" s="30">
        <f t="shared" si="3"/>
        <v>9.75</v>
      </c>
      <c r="L14" s="31"/>
      <c r="M14" s="30"/>
    </row>
    <row r="15" spans="1:16">
      <c r="B15" s="36">
        <v>5</v>
      </c>
      <c r="C15" s="53" t="s">
        <v>981</v>
      </c>
      <c r="D15" s="31" t="s">
        <v>303</v>
      </c>
      <c r="E15" s="21">
        <f t="shared" si="0"/>
        <v>92.75</v>
      </c>
      <c r="F15" s="21">
        <v>5</v>
      </c>
      <c r="G15" s="30">
        <f t="shared" si="1"/>
        <v>81</v>
      </c>
      <c r="H15" s="31">
        <v>33</v>
      </c>
      <c r="I15" s="30">
        <f t="shared" si="2"/>
        <v>4</v>
      </c>
      <c r="J15" s="21">
        <v>25</v>
      </c>
      <c r="K15" s="30">
        <f t="shared" si="3"/>
        <v>7.75</v>
      </c>
      <c r="L15" s="31"/>
      <c r="M15" s="30"/>
      <c r="O15" s="35"/>
      <c r="P15" s="35"/>
    </row>
    <row r="16" spans="1:16">
      <c r="B16" s="36">
        <v>6</v>
      </c>
      <c r="C16" s="69" t="s">
        <v>488</v>
      </c>
      <c r="D16" s="51" t="s">
        <v>489</v>
      </c>
      <c r="E16" s="21">
        <f t="shared" si="0"/>
        <v>76.25</v>
      </c>
      <c r="F16" s="21">
        <v>7</v>
      </c>
      <c r="G16" s="30">
        <f t="shared" si="1"/>
        <v>64.5</v>
      </c>
      <c r="H16" s="31">
        <v>33</v>
      </c>
      <c r="I16" s="30">
        <f t="shared" si="2"/>
        <v>4</v>
      </c>
      <c r="J16" s="15">
        <v>25</v>
      </c>
      <c r="K16" s="30">
        <f t="shared" si="3"/>
        <v>7.75</v>
      </c>
      <c r="L16" s="31"/>
      <c r="M16" s="30"/>
      <c r="O16" s="35"/>
      <c r="P16" s="35"/>
    </row>
    <row r="17" spans="1:17" customFormat="1">
      <c r="A17" s="14"/>
      <c r="B17" s="36">
        <v>7</v>
      </c>
      <c r="C17" s="43" t="s">
        <v>360</v>
      </c>
      <c r="D17" s="47" t="s">
        <v>361</v>
      </c>
      <c r="E17" s="21">
        <f t="shared" si="0"/>
        <v>76</v>
      </c>
      <c r="F17" s="21">
        <v>6</v>
      </c>
      <c r="G17" s="30">
        <f t="shared" si="1"/>
        <v>72</v>
      </c>
      <c r="H17" s="31">
        <v>41</v>
      </c>
      <c r="I17" s="30">
        <f t="shared" si="2"/>
        <v>4</v>
      </c>
      <c r="J17" s="21"/>
      <c r="K17" s="30" t="str">
        <f t="shared" si="3"/>
        <v/>
      </c>
      <c r="L17" s="31"/>
      <c r="M17" s="30"/>
    </row>
    <row r="18" spans="1:17">
      <c r="B18" s="36">
        <v>8</v>
      </c>
      <c r="C18" s="53" t="s">
        <v>289</v>
      </c>
      <c r="D18" s="21" t="s">
        <v>212</v>
      </c>
      <c r="E18" s="21">
        <f t="shared" si="0"/>
        <v>54</v>
      </c>
      <c r="F18" s="21">
        <v>8</v>
      </c>
      <c r="G18" s="30">
        <f t="shared" si="1"/>
        <v>54</v>
      </c>
      <c r="H18" s="31"/>
      <c r="I18" s="30" t="str">
        <f t="shared" si="2"/>
        <v/>
      </c>
      <c r="J18" s="21"/>
      <c r="K18" s="30" t="str">
        <f t="shared" si="3"/>
        <v/>
      </c>
      <c r="L18" s="31"/>
      <c r="M18" s="30"/>
    </row>
    <row r="19" spans="1:17" customFormat="1">
      <c r="A19" s="14"/>
      <c r="B19" s="36">
        <v>9</v>
      </c>
      <c r="C19" s="41" t="s">
        <v>588</v>
      </c>
      <c r="D19" s="22" t="s">
        <v>589</v>
      </c>
      <c r="E19" s="21">
        <f t="shared" si="0"/>
        <v>45</v>
      </c>
      <c r="F19" s="21">
        <v>9</v>
      </c>
      <c r="G19" s="30">
        <f t="shared" si="1"/>
        <v>45</v>
      </c>
      <c r="H19" s="31"/>
      <c r="I19" s="30" t="str">
        <f t="shared" si="2"/>
        <v/>
      </c>
      <c r="J19" s="21"/>
      <c r="K19" s="30" t="str">
        <f t="shared" si="3"/>
        <v/>
      </c>
      <c r="L19" s="31"/>
      <c r="M19" s="30"/>
    </row>
    <row r="20" spans="1:17">
      <c r="B20" s="36">
        <v>10</v>
      </c>
      <c r="C20" s="38" t="s">
        <v>979</v>
      </c>
      <c r="D20" s="59" t="s">
        <v>980</v>
      </c>
      <c r="E20" s="21">
        <f t="shared" si="0"/>
        <v>40</v>
      </c>
      <c r="F20" s="21">
        <v>12</v>
      </c>
      <c r="G20" s="30">
        <f t="shared" si="1"/>
        <v>36</v>
      </c>
      <c r="H20" s="31"/>
      <c r="I20" s="30" t="str">
        <f t="shared" si="2"/>
        <v/>
      </c>
      <c r="J20" s="31">
        <v>35</v>
      </c>
      <c r="K20" s="30">
        <f t="shared" si="3"/>
        <v>4</v>
      </c>
      <c r="L20" s="31"/>
      <c r="M20" s="30"/>
    </row>
    <row r="21" spans="1:17">
      <c r="B21" s="36">
        <v>11</v>
      </c>
      <c r="C21" s="41" t="s">
        <v>500</v>
      </c>
      <c r="D21" s="59" t="s">
        <v>501</v>
      </c>
      <c r="E21" s="21">
        <f t="shared" si="0"/>
        <v>39</v>
      </c>
      <c r="F21" s="21">
        <v>10</v>
      </c>
      <c r="G21" s="30">
        <f t="shared" si="1"/>
        <v>39</v>
      </c>
      <c r="H21" s="31"/>
      <c r="I21" s="30" t="str">
        <f t="shared" si="2"/>
        <v/>
      </c>
      <c r="J21" s="21"/>
      <c r="K21" s="30" t="str">
        <f t="shared" si="3"/>
        <v/>
      </c>
      <c r="L21" s="31"/>
      <c r="M21" s="30"/>
    </row>
    <row r="22" spans="1:17">
      <c r="B22" s="36">
        <v>12</v>
      </c>
      <c r="C22" s="41" t="s">
        <v>982</v>
      </c>
      <c r="D22" s="59" t="s">
        <v>983</v>
      </c>
      <c r="E22" s="21">
        <f t="shared" si="0"/>
        <v>37.5</v>
      </c>
      <c r="F22" s="21">
        <v>11</v>
      </c>
      <c r="G22" s="30">
        <f t="shared" si="1"/>
        <v>37.5</v>
      </c>
      <c r="H22" s="31"/>
      <c r="I22" s="30" t="str">
        <f t="shared" si="2"/>
        <v/>
      </c>
      <c r="J22" s="21"/>
      <c r="K22" s="30" t="str">
        <f t="shared" si="3"/>
        <v/>
      </c>
      <c r="L22" s="31"/>
      <c r="M22" s="45"/>
      <c r="P22" s="35"/>
      <c r="Q22" s="35"/>
    </row>
    <row r="23" spans="1:17">
      <c r="B23" s="36">
        <v>13</v>
      </c>
      <c r="C23" s="34" t="s">
        <v>1024</v>
      </c>
      <c r="D23" s="52">
        <v>40446</v>
      </c>
      <c r="E23" s="21">
        <f t="shared" si="0"/>
        <v>8</v>
      </c>
      <c r="F23" s="21"/>
      <c r="G23" s="30"/>
      <c r="H23" s="21">
        <v>49</v>
      </c>
      <c r="I23" s="30">
        <f t="shared" si="2"/>
        <v>4</v>
      </c>
      <c r="J23" s="21">
        <v>36</v>
      </c>
      <c r="K23" s="30">
        <f t="shared" si="3"/>
        <v>4</v>
      </c>
      <c r="L23" s="31"/>
      <c r="M23" s="30"/>
      <c r="N23" s="35"/>
      <c r="O23" s="35"/>
    </row>
    <row r="24" spans="1:17">
      <c r="B24" s="36">
        <v>14</v>
      </c>
      <c r="C24" s="53" t="s">
        <v>348</v>
      </c>
      <c r="D24" s="21" t="s">
        <v>349</v>
      </c>
      <c r="E24" s="21">
        <f t="shared" si="0"/>
        <v>0</v>
      </c>
      <c r="F24" s="21"/>
      <c r="G24" s="30" t="str">
        <f>IFERROR(VLOOKUP(F24,points,3,FALSE),"")</f>
        <v/>
      </c>
      <c r="H24" s="31"/>
      <c r="I24" s="30" t="str">
        <f t="shared" si="2"/>
        <v/>
      </c>
      <c r="J24" s="21"/>
      <c r="K24" s="30" t="str">
        <f t="shared" si="3"/>
        <v/>
      </c>
      <c r="L24" s="31"/>
      <c r="M24" s="30"/>
    </row>
    <row r="25" spans="1:17" customFormat="1">
      <c r="A25" s="14"/>
      <c r="B25" s="36">
        <v>15</v>
      </c>
      <c r="C25" s="43" t="s">
        <v>358</v>
      </c>
      <c r="D25" s="47" t="s">
        <v>359</v>
      </c>
      <c r="E25" s="21">
        <f t="shared" si="0"/>
        <v>0</v>
      </c>
      <c r="F25" s="21"/>
      <c r="G25" s="30"/>
      <c r="H25" s="31"/>
      <c r="I25" s="30" t="str">
        <f t="shared" si="2"/>
        <v/>
      </c>
      <c r="J25" s="21"/>
      <c r="K25" s="30" t="str">
        <f t="shared" si="3"/>
        <v/>
      </c>
      <c r="L25" s="31"/>
      <c r="M25" s="30"/>
    </row>
    <row r="26" spans="1:17">
      <c r="B26" s="36">
        <v>16</v>
      </c>
      <c r="C26" s="53" t="s">
        <v>287</v>
      </c>
      <c r="D26" s="21" t="s">
        <v>340</v>
      </c>
      <c r="E26" s="66">
        <f t="shared" si="0"/>
        <v>0</v>
      </c>
      <c r="F26" s="21"/>
      <c r="G26" s="30"/>
      <c r="H26" s="31"/>
      <c r="I26" s="30" t="str">
        <f t="shared" si="2"/>
        <v/>
      </c>
      <c r="J26" s="21"/>
      <c r="K26" s="30" t="str">
        <f t="shared" si="3"/>
        <v/>
      </c>
      <c r="L26" s="31"/>
      <c r="M26" s="30"/>
      <c r="N26" s="69"/>
      <c r="O26" s="35"/>
    </row>
    <row r="27" spans="1:17">
      <c r="B27" s="36">
        <v>17</v>
      </c>
      <c r="C27" s="53" t="s">
        <v>284</v>
      </c>
      <c r="D27" s="21" t="s">
        <v>333</v>
      </c>
      <c r="E27" s="66">
        <f t="shared" si="0"/>
        <v>0</v>
      </c>
      <c r="F27" s="21"/>
      <c r="G27" s="30"/>
      <c r="H27" s="21"/>
      <c r="I27" s="30" t="str">
        <f t="shared" si="2"/>
        <v/>
      </c>
      <c r="J27" s="31"/>
      <c r="K27" s="30" t="str">
        <f t="shared" si="3"/>
        <v/>
      </c>
      <c r="L27" s="31"/>
      <c r="M27" s="30"/>
      <c r="N27" s="69"/>
      <c r="O27" s="35"/>
    </row>
    <row r="28" spans="1:17">
      <c r="B28" s="36">
        <v>18</v>
      </c>
      <c r="C28" s="53" t="s">
        <v>331</v>
      </c>
      <c r="D28" s="21" t="s">
        <v>332</v>
      </c>
      <c r="E28" s="21">
        <f t="shared" si="0"/>
        <v>0</v>
      </c>
      <c r="F28" s="21"/>
      <c r="G28" s="30"/>
      <c r="H28" s="31"/>
      <c r="I28" s="30" t="str">
        <f t="shared" si="2"/>
        <v/>
      </c>
      <c r="J28" s="21"/>
      <c r="K28" s="30" t="str">
        <f t="shared" si="3"/>
        <v/>
      </c>
      <c r="L28" s="31"/>
      <c r="M28" s="30"/>
      <c r="N28" s="69"/>
      <c r="O28" s="35"/>
    </row>
    <row r="29" spans="1:17">
      <c r="B29" s="36">
        <v>19</v>
      </c>
      <c r="C29" s="53" t="s">
        <v>346</v>
      </c>
      <c r="D29" s="21" t="s">
        <v>347</v>
      </c>
      <c r="E29" s="21">
        <f t="shared" si="0"/>
        <v>0</v>
      </c>
      <c r="F29" s="21"/>
      <c r="G29" s="30"/>
      <c r="H29" s="21"/>
      <c r="I29" s="30" t="str">
        <f t="shared" si="2"/>
        <v/>
      </c>
      <c r="J29" s="31"/>
      <c r="K29" s="30" t="str">
        <f t="shared" si="3"/>
        <v/>
      </c>
      <c r="L29" s="31"/>
      <c r="M29" s="30"/>
      <c r="N29" s="69"/>
      <c r="O29" s="35"/>
    </row>
    <row r="30" spans="1:17">
      <c r="B30" s="36">
        <v>20</v>
      </c>
      <c r="C30" s="53" t="s">
        <v>354</v>
      </c>
      <c r="D30" s="21" t="s">
        <v>355</v>
      </c>
      <c r="E30" s="21">
        <f t="shared" si="0"/>
        <v>0</v>
      </c>
      <c r="F30" s="21"/>
      <c r="G30" s="30"/>
      <c r="H30" s="21"/>
      <c r="I30" s="30" t="str">
        <f t="shared" si="2"/>
        <v/>
      </c>
      <c r="J30" s="31"/>
      <c r="K30" s="30" t="str">
        <f t="shared" si="3"/>
        <v/>
      </c>
      <c r="L30" s="21"/>
      <c r="M30" s="30"/>
    </row>
    <row r="31" spans="1:17" customFormat="1">
      <c r="A31" s="14"/>
      <c r="B31" s="36">
        <v>21</v>
      </c>
      <c r="C31" s="41" t="s">
        <v>496</v>
      </c>
      <c r="D31" s="59" t="s">
        <v>497</v>
      </c>
      <c r="E31" s="21">
        <f t="shared" si="0"/>
        <v>0</v>
      </c>
      <c r="F31" s="21"/>
      <c r="G31" s="30"/>
      <c r="H31" s="21"/>
      <c r="I31" s="30" t="str">
        <f t="shared" si="2"/>
        <v/>
      </c>
      <c r="J31" s="34"/>
      <c r="K31" s="30" t="str">
        <f t="shared" si="3"/>
        <v/>
      </c>
      <c r="L31" s="21"/>
      <c r="M31" s="30"/>
      <c r="N31" s="69"/>
    </row>
    <row r="32" spans="1:17">
      <c r="B32" s="36">
        <v>22</v>
      </c>
      <c r="C32" s="53" t="s">
        <v>350</v>
      </c>
      <c r="D32" s="42">
        <v>40078</v>
      </c>
      <c r="E32" s="66">
        <f t="shared" si="0"/>
        <v>0</v>
      </c>
      <c r="F32" s="21"/>
      <c r="G32" s="30"/>
      <c r="H32" s="31"/>
      <c r="I32" s="30" t="str">
        <f t="shared" si="2"/>
        <v/>
      </c>
      <c r="J32" s="21"/>
      <c r="K32" s="30" t="str">
        <f t="shared" si="3"/>
        <v/>
      </c>
      <c r="L32" s="31"/>
      <c r="M32" s="30"/>
      <c r="N32" s="69"/>
      <c r="O32" s="35"/>
    </row>
    <row r="33" spans="1:14">
      <c r="B33" s="36">
        <v>23</v>
      </c>
      <c r="C33" s="53" t="s">
        <v>356</v>
      </c>
      <c r="D33" s="21" t="s">
        <v>357</v>
      </c>
      <c r="E33" s="21">
        <f t="shared" si="0"/>
        <v>0</v>
      </c>
      <c r="F33" s="21"/>
      <c r="G33" s="30"/>
      <c r="H33" s="31"/>
      <c r="I33" s="30" t="str">
        <f t="shared" si="2"/>
        <v/>
      </c>
      <c r="J33" s="31"/>
      <c r="K33" s="30" t="str">
        <f t="shared" si="3"/>
        <v/>
      </c>
      <c r="L33" s="31"/>
      <c r="M33" s="30"/>
    </row>
    <row r="34" spans="1:14" customFormat="1">
      <c r="A34" s="14"/>
      <c r="B34" s="36">
        <v>24</v>
      </c>
      <c r="C34" s="41" t="s">
        <v>906</v>
      </c>
      <c r="D34" s="59" t="s">
        <v>907</v>
      </c>
      <c r="E34" s="21">
        <f t="shared" si="0"/>
        <v>0</v>
      </c>
      <c r="F34" s="21"/>
      <c r="G34" s="30"/>
      <c r="H34" s="31"/>
      <c r="I34" s="30" t="str">
        <f t="shared" si="2"/>
        <v/>
      </c>
      <c r="J34" s="31"/>
      <c r="K34" s="30" t="str">
        <f t="shared" si="3"/>
        <v/>
      </c>
      <c r="L34" s="21"/>
      <c r="M34" s="30"/>
    </row>
    <row r="35" spans="1:14">
      <c r="B35" s="36">
        <v>25</v>
      </c>
      <c r="C35" s="41" t="s">
        <v>665</v>
      </c>
      <c r="D35" s="22" t="s">
        <v>219</v>
      </c>
      <c r="E35" s="21">
        <f t="shared" si="0"/>
        <v>0</v>
      </c>
      <c r="F35" s="21"/>
      <c r="G35" s="30"/>
      <c r="H35" s="31"/>
      <c r="I35" s="30" t="str">
        <f t="shared" si="2"/>
        <v/>
      </c>
      <c r="J35" s="21"/>
      <c r="K35" s="30" t="str">
        <f t="shared" si="3"/>
        <v/>
      </c>
      <c r="L35" s="31"/>
      <c r="M35" s="30"/>
      <c r="N35" s="69"/>
    </row>
    <row r="36" spans="1:14" customFormat="1">
      <c r="A36" s="14"/>
      <c r="B36" s="36">
        <v>26</v>
      </c>
      <c r="C36" s="53" t="s">
        <v>320</v>
      </c>
      <c r="D36" s="49">
        <v>40205</v>
      </c>
      <c r="E36" s="21">
        <f t="shared" si="0"/>
        <v>0</v>
      </c>
      <c r="F36" s="21"/>
      <c r="G36" s="30"/>
      <c r="H36" s="31"/>
      <c r="I36" s="30" t="str">
        <f t="shared" si="2"/>
        <v/>
      </c>
      <c r="J36" s="21"/>
      <c r="K36" s="30" t="str">
        <f t="shared" si="3"/>
        <v/>
      </c>
      <c r="L36" s="31"/>
      <c r="M36" s="30"/>
      <c r="N36" s="69"/>
    </row>
    <row r="37" spans="1:14" customFormat="1">
      <c r="A37" s="14"/>
      <c r="B37" s="36">
        <v>27</v>
      </c>
      <c r="C37" s="53" t="s">
        <v>314</v>
      </c>
      <c r="D37" s="49">
        <v>40211</v>
      </c>
      <c r="E37" s="21">
        <f t="shared" si="0"/>
        <v>0</v>
      </c>
      <c r="F37" s="21"/>
      <c r="G37" s="30" t="str">
        <f>IFERROR(VLOOKUP(F37,points,3,FALSE),"")</f>
        <v/>
      </c>
      <c r="H37" s="31"/>
      <c r="I37" s="30" t="str">
        <f t="shared" si="2"/>
        <v/>
      </c>
      <c r="J37" s="21"/>
      <c r="K37" s="30" t="str">
        <f t="shared" si="3"/>
        <v/>
      </c>
      <c r="L37" s="31"/>
      <c r="M37" s="30"/>
      <c r="N37" s="69"/>
    </row>
    <row r="38" spans="1:14" customFormat="1">
      <c r="B38" s="36">
        <v>28</v>
      </c>
      <c r="C38" s="53" t="s">
        <v>316</v>
      </c>
      <c r="D38" s="31" t="s">
        <v>317</v>
      </c>
      <c r="E38" s="21">
        <f t="shared" si="0"/>
        <v>0</v>
      </c>
      <c r="F38" s="21"/>
      <c r="G38" s="30"/>
      <c r="H38" s="31"/>
      <c r="I38" s="30" t="str">
        <f t="shared" si="2"/>
        <v/>
      </c>
      <c r="J38" s="21"/>
      <c r="K38" s="30" t="str">
        <f t="shared" si="3"/>
        <v/>
      </c>
      <c r="L38" s="31"/>
      <c r="M38" s="30"/>
      <c r="N38" s="69"/>
    </row>
    <row r="39" spans="1:14">
      <c r="B39" s="36">
        <v>29</v>
      </c>
      <c r="C39" s="53" t="s">
        <v>312</v>
      </c>
      <c r="D39" s="31" t="s">
        <v>313</v>
      </c>
      <c r="E39" s="21">
        <f t="shared" si="0"/>
        <v>0</v>
      </c>
      <c r="F39" s="21"/>
      <c r="G39" s="30"/>
      <c r="H39" s="31"/>
      <c r="I39" s="30" t="str">
        <f t="shared" si="2"/>
        <v/>
      </c>
      <c r="J39" s="31"/>
      <c r="K39" s="30" t="str">
        <f t="shared" si="3"/>
        <v/>
      </c>
      <c r="L39" s="31"/>
      <c r="M39" s="30"/>
      <c r="N39" s="69"/>
    </row>
    <row r="40" spans="1:14" customFormat="1">
      <c r="A40" s="14"/>
      <c r="B40" s="36">
        <v>30</v>
      </c>
      <c r="C40" s="53" t="s">
        <v>422</v>
      </c>
      <c r="D40" s="60">
        <v>40291</v>
      </c>
      <c r="E40" s="21">
        <f t="shared" si="0"/>
        <v>0</v>
      </c>
      <c r="F40" s="21"/>
      <c r="G40" s="30"/>
      <c r="H40" s="31"/>
      <c r="I40" s="30" t="str">
        <f t="shared" si="2"/>
        <v/>
      </c>
      <c r="J40" s="21"/>
      <c r="K40" s="30" t="str">
        <f t="shared" si="3"/>
        <v/>
      </c>
      <c r="L40" s="31"/>
      <c r="M40" s="30"/>
      <c r="N40" s="69"/>
    </row>
    <row r="41" spans="1:14">
      <c r="B41" s="36">
        <v>31</v>
      </c>
      <c r="C41" s="53" t="s">
        <v>315</v>
      </c>
      <c r="D41" s="49">
        <v>40338</v>
      </c>
      <c r="E41" s="66">
        <f t="shared" si="0"/>
        <v>0</v>
      </c>
      <c r="F41" s="21"/>
      <c r="G41" s="30"/>
      <c r="H41" s="31"/>
      <c r="I41" s="30" t="str">
        <f t="shared" si="2"/>
        <v/>
      </c>
      <c r="J41" s="21"/>
      <c r="K41" s="30" t="str">
        <f t="shared" si="3"/>
        <v/>
      </c>
      <c r="L41" s="31"/>
      <c r="M41" s="30"/>
    </row>
    <row r="42" spans="1:14">
      <c r="B42" s="36">
        <v>32</v>
      </c>
      <c r="C42" s="41" t="s">
        <v>321</v>
      </c>
      <c r="D42" s="22" t="s">
        <v>322</v>
      </c>
      <c r="E42" s="66">
        <f t="shared" si="0"/>
        <v>0</v>
      </c>
      <c r="F42" s="21"/>
      <c r="G42" s="30"/>
      <c r="H42" s="31"/>
      <c r="I42" s="30" t="str">
        <f t="shared" si="2"/>
        <v/>
      </c>
      <c r="J42" s="31"/>
      <c r="K42" s="30" t="str">
        <f t="shared" si="3"/>
        <v/>
      </c>
      <c r="L42" s="31"/>
      <c r="M42" s="30"/>
    </row>
    <row r="43" spans="1:14">
      <c r="B43" s="36">
        <v>33</v>
      </c>
      <c r="C43" s="53" t="s">
        <v>310</v>
      </c>
      <c r="D43" s="31" t="s">
        <v>311</v>
      </c>
      <c r="E43" s="66">
        <f t="shared" si="0"/>
        <v>0</v>
      </c>
      <c r="F43" s="21"/>
      <c r="G43" s="30"/>
      <c r="H43" s="31"/>
      <c r="I43" s="30" t="str">
        <f t="shared" si="2"/>
        <v/>
      </c>
      <c r="J43" s="21"/>
      <c r="K43" s="30" t="str">
        <f t="shared" si="3"/>
        <v/>
      </c>
      <c r="L43" s="31"/>
      <c r="M43" s="30"/>
      <c r="N43" s="69"/>
    </row>
    <row r="44" spans="1:14">
      <c r="B44" s="36">
        <v>34</v>
      </c>
      <c r="C44" s="41" t="s">
        <v>890</v>
      </c>
      <c r="D44" s="59" t="s">
        <v>891</v>
      </c>
      <c r="E44" s="66">
        <f t="shared" si="0"/>
        <v>0</v>
      </c>
      <c r="F44" s="21"/>
      <c r="G44" s="30"/>
      <c r="H44" s="31"/>
      <c r="I44" s="30" t="str">
        <f t="shared" si="2"/>
        <v/>
      </c>
      <c r="J44" s="21"/>
      <c r="K44" s="30" t="str">
        <f t="shared" si="3"/>
        <v/>
      </c>
      <c r="L44" s="31"/>
      <c r="M44" s="30"/>
      <c r="N44" s="69"/>
    </row>
    <row r="45" spans="1:14" customFormat="1">
      <c r="A45" s="14"/>
      <c r="B45" s="36">
        <v>35</v>
      </c>
      <c r="C45" s="43" t="s">
        <v>323</v>
      </c>
      <c r="D45" s="44" t="s">
        <v>324</v>
      </c>
      <c r="E45" s="21">
        <f t="shared" si="0"/>
        <v>0</v>
      </c>
      <c r="F45" s="21"/>
      <c r="G45" s="30"/>
      <c r="H45" s="21"/>
      <c r="I45" s="30" t="str">
        <f t="shared" si="2"/>
        <v/>
      </c>
      <c r="J45" s="21"/>
      <c r="K45" s="30" t="str">
        <f t="shared" si="3"/>
        <v/>
      </c>
      <c r="L45" s="31"/>
      <c r="M45" s="30"/>
    </row>
    <row r="46" spans="1:14" customFormat="1">
      <c r="A46" s="14"/>
      <c r="B46" s="36">
        <v>36</v>
      </c>
      <c r="C46" s="53" t="s">
        <v>274</v>
      </c>
      <c r="D46" s="31" t="s">
        <v>307</v>
      </c>
      <c r="E46" s="21">
        <f t="shared" si="0"/>
        <v>0</v>
      </c>
      <c r="F46" s="21"/>
      <c r="G46" s="30"/>
      <c r="H46" s="31" t="s">
        <v>12</v>
      </c>
      <c r="I46" s="30" t="str">
        <f t="shared" si="2"/>
        <v/>
      </c>
      <c r="J46" s="21"/>
      <c r="K46" s="30" t="str">
        <f t="shared" si="3"/>
        <v/>
      </c>
      <c r="L46" s="31"/>
      <c r="M46" s="30"/>
    </row>
    <row r="47" spans="1:14" customFormat="1">
      <c r="A47" s="14"/>
      <c r="B47" s="36">
        <v>37</v>
      </c>
      <c r="C47" s="41" t="s">
        <v>521</v>
      </c>
      <c r="D47" s="59" t="s">
        <v>522</v>
      </c>
      <c r="E47" s="21">
        <f t="shared" si="0"/>
        <v>0</v>
      </c>
      <c r="F47" s="21"/>
      <c r="G47" s="30" t="str">
        <f>IFERROR(VLOOKUP(F47,points,3,FALSE),"")</f>
        <v/>
      </c>
      <c r="H47" s="31" t="s">
        <v>12</v>
      </c>
      <c r="I47" s="30" t="str">
        <f t="shared" si="2"/>
        <v/>
      </c>
      <c r="J47" s="21"/>
      <c r="K47" s="30" t="str">
        <f t="shared" si="3"/>
        <v/>
      </c>
      <c r="L47" s="31"/>
      <c r="M47" s="30"/>
    </row>
    <row r="48" spans="1:14">
      <c r="B48" s="36">
        <v>38</v>
      </c>
      <c r="C48" s="43" t="s">
        <v>325</v>
      </c>
      <c r="D48" s="44" t="s">
        <v>326</v>
      </c>
      <c r="E48" s="21">
        <f t="shared" si="0"/>
        <v>0</v>
      </c>
      <c r="F48" s="21"/>
      <c r="G48" s="30" t="str">
        <f>IFERROR(VLOOKUP(F48,points,3,FALSE),"")</f>
        <v/>
      </c>
      <c r="H48" s="31"/>
      <c r="I48" s="30" t="str">
        <f t="shared" si="2"/>
        <v/>
      </c>
      <c r="J48" s="31"/>
      <c r="K48" s="30" t="str">
        <f t="shared" si="3"/>
        <v/>
      </c>
      <c r="L48" s="21"/>
      <c r="M48" s="30"/>
    </row>
    <row r="49" spans="2:16">
      <c r="B49" s="36">
        <v>39</v>
      </c>
      <c r="C49" s="94" t="s">
        <v>494</v>
      </c>
      <c r="D49" s="59" t="s">
        <v>495</v>
      </c>
      <c r="E49" s="21">
        <f t="shared" si="0"/>
        <v>0</v>
      </c>
      <c r="F49" s="21"/>
      <c r="G49" s="30"/>
      <c r="H49" s="21"/>
      <c r="I49" s="30" t="str">
        <f t="shared" si="2"/>
        <v/>
      </c>
      <c r="J49" s="34"/>
      <c r="K49" s="30" t="str">
        <f t="shared" si="3"/>
        <v/>
      </c>
      <c r="L49" s="21"/>
      <c r="M49" s="30"/>
    </row>
    <row r="52" spans="2:16">
      <c r="B52" s="24" t="s">
        <v>41</v>
      </c>
      <c r="F52" s="14"/>
      <c r="G52" s="14"/>
      <c r="H52" s="14"/>
      <c r="I52" s="14"/>
      <c r="L52" s="14"/>
      <c r="O52" s="35"/>
      <c r="P52" s="35"/>
    </row>
    <row r="53" spans="2:16">
      <c r="B53" s="25"/>
      <c r="C53" s="14" t="s">
        <v>387</v>
      </c>
      <c r="F53" s="14"/>
      <c r="G53" s="14"/>
      <c r="H53" s="14"/>
      <c r="I53" s="14"/>
      <c r="L53" s="14"/>
      <c r="O53" s="35"/>
      <c r="P53" s="35"/>
    </row>
    <row r="54" spans="2:16">
      <c r="B54" s="26" t="s">
        <v>43</v>
      </c>
      <c r="C54" s="14" t="s">
        <v>112</v>
      </c>
      <c r="F54" s="14"/>
      <c r="G54" s="14"/>
      <c r="H54" s="14"/>
      <c r="I54" s="14"/>
      <c r="L54" s="14"/>
      <c r="O54" s="35"/>
      <c r="P54" s="35"/>
    </row>
    <row r="55" spans="2:16">
      <c r="B55" s="27" t="s">
        <v>43</v>
      </c>
      <c r="C55" s="14" t="s">
        <v>45</v>
      </c>
      <c r="F55" s="14"/>
      <c r="G55" s="14"/>
      <c r="H55" s="14"/>
      <c r="I55" s="14"/>
      <c r="L55" s="14"/>
      <c r="O55" s="35"/>
      <c r="P55" s="35"/>
    </row>
    <row r="56" spans="2:16">
      <c r="B56" s="28" t="s">
        <v>43</v>
      </c>
      <c r="C56" s="14" t="s">
        <v>46</v>
      </c>
      <c r="F56" s="14"/>
      <c r="G56" s="14"/>
      <c r="H56" s="14"/>
      <c r="I56" s="14"/>
      <c r="L56" s="14"/>
      <c r="O56" s="35"/>
      <c r="P56" s="35"/>
    </row>
    <row r="57" spans="2:16">
      <c r="H57" s="14"/>
      <c r="I57" s="14"/>
      <c r="L57" s="14"/>
      <c r="O57" s="35"/>
      <c r="P57" s="35"/>
    </row>
    <row r="58" spans="2:16">
      <c r="H58" s="14"/>
      <c r="I58" s="14"/>
      <c r="L58" s="14"/>
      <c r="O58" s="35"/>
      <c r="P58" s="35"/>
    </row>
    <row r="59" spans="2:16">
      <c r="H59" s="14"/>
      <c r="I59" s="14"/>
      <c r="L59" s="14"/>
      <c r="O59" s="35"/>
      <c r="P59" s="35"/>
    </row>
    <row r="60" spans="2:16">
      <c r="H60" s="14"/>
      <c r="I60" s="14"/>
      <c r="L60" s="14"/>
      <c r="O60" s="35"/>
      <c r="P60" s="35"/>
    </row>
    <row r="61" spans="2:16">
      <c r="H61" s="14"/>
      <c r="I61" s="14"/>
      <c r="L61" s="14"/>
      <c r="O61" s="35"/>
      <c r="P61" s="35"/>
    </row>
    <row r="62" spans="2:16">
      <c r="H62" s="14"/>
      <c r="I62" s="14"/>
      <c r="L62" s="14"/>
      <c r="O62" s="35"/>
      <c r="P62" s="35"/>
    </row>
    <row r="63" spans="2:16">
      <c r="H63" s="14"/>
      <c r="I63" s="14"/>
      <c r="L63" s="14"/>
      <c r="O63" s="35"/>
      <c r="P63" s="35"/>
    </row>
    <row r="64" spans="2:16">
      <c r="H64" s="14"/>
      <c r="I64" s="14"/>
      <c r="L64" s="14"/>
      <c r="O64" s="35"/>
      <c r="P64" s="35"/>
    </row>
    <row r="65" spans="8:16">
      <c r="H65" s="14"/>
      <c r="I65" s="14"/>
      <c r="L65" s="14"/>
      <c r="O65" s="35"/>
      <c r="P65" s="35"/>
    </row>
    <row r="66" spans="8:16">
      <c r="H66" s="14"/>
      <c r="I66" s="14"/>
      <c r="L66" s="14"/>
      <c r="O66" s="35"/>
      <c r="P66" s="35"/>
    </row>
    <row r="67" spans="8:16">
      <c r="H67" s="14"/>
      <c r="I67" s="14"/>
      <c r="L67" s="14"/>
      <c r="O67" s="35"/>
      <c r="P67" s="35"/>
    </row>
    <row r="68" spans="8:16">
      <c r="H68" s="14"/>
      <c r="I68" s="14"/>
      <c r="L68" s="14"/>
      <c r="O68" s="35"/>
      <c r="P68" s="35"/>
    </row>
    <row r="69" spans="8:16">
      <c r="H69" s="14"/>
      <c r="I69" s="14"/>
      <c r="L69" s="14"/>
    </row>
    <row r="70" spans="8:16">
      <c r="H70" s="14"/>
      <c r="I70" s="14"/>
      <c r="L70" s="14"/>
    </row>
    <row r="71" spans="8:16">
      <c r="H71" s="14"/>
      <c r="I71" s="14"/>
      <c r="L71" s="14"/>
    </row>
    <row r="72" spans="8:16">
      <c r="H72" s="14"/>
      <c r="I72" s="14"/>
      <c r="L72" s="14"/>
    </row>
    <row r="73" spans="8:16">
      <c r="H73" s="14"/>
      <c r="I73" s="14"/>
      <c r="L73" s="14"/>
    </row>
    <row r="74" spans="8:16">
      <c r="H74" s="14"/>
      <c r="I74" s="14"/>
      <c r="L74" s="14"/>
    </row>
    <row r="75" spans="8:16">
      <c r="H75" s="14"/>
      <c r="I75" s="14"/>
      <c r="L75" s="14"/>
    </row>
    <row r="76" spans="8:16">
      <c r="H76" s="14"/>
      <c r="I76" s="14"/>
      <c r="L76" s="14"/>
    </row>
    <row r="77" spans="8:16">
      <c r="H77" s="14"/>
      <c r="I77" s="14"/>
      <c r="L77" s="14"/>
    </row>
    <row r="78" spans="8:16">
      <c r="H78" s="14"/>
      <c r="I78" s="14"/>
      <c r="L78" s="14"/>
    </row>
    <row r="79" spans="8:16">
      <c r="H79" s="14"/>
      <c r="I79" s="14"/>
      <c r="L79" s="14"/>
    </row>
    <row r="80" spans="8:16">
      <c r="H80" s="14"/>
      <c r="I80" s="14"/>
      <c r="L80" s="14"/>
    </row>
    <row r="81" spans="8:12">
      <c r="H81" s="14"/>
      <c r="I81" s="14"/>
      <c r="L81" s="14"/>
    </row>
    <row r="82" spans="8:12">
      <c r="H82" s="14"/>
      <c r="I82" s="14"/>
      <c r="L82" s="14"/>
    </row>
    <row r="83" spans="8:12">
      <c r="H83" s="14"/>
      <c r="I83" s="14"/>
      <c r="L83" s="14"/>
    </row>
    <row r="84" spans="8:12">
      <c r="H84" s="14"/>
      <c r="I84" s="14"/>
      <c r="L84" s="14"/>
    </row>
    <row r="85" spans="8:12">
      <c r="H85" s="14"/>
      <c r="I85" s="14"/>
      <c r="L85" s="14"/>
    </row>
    <row r="86" spans="8:12">
      <c r="H86" s="14"/>
      <c r="I86" s="14"/>
      <c r="L86" s="14"/>
    </row>
  </sheetData>
  <sortState xmlns:xlrd2="http://schemas.microsoft.com/office/spreadsheetml/2017/richdata2" ref="C11:K49">
    <sortCondition descending="1" ref="E11:E49"/>
  </sortState>
  <mergeCells count="13">
    <mergeCell ref="L9:M9"/>
    <mergeCell ref="L8:M8"/>
    <mergeCell ref="J9:K9"/>
    <mergeCell ref="G3:H3"/>
    <mergeCell ref="F8:G8"/>
    <mergeCell ref="F9:G9"/>
    <mergeCell ref="H9:I9"/>
    <mergeCell ref="H8:I8"/>
    <mergeCell ref="B9:B10"/>
    <mergeCell ref="C9:C10"/>
    <mergeCell ref="D9:D10"/>
    <mergeCell ref="E9:E10"/>
    <mergeCell ref="J8:K8"/>
  </mergeCells>
  <phoneticPr fontId="27" type="noConversion"/>
  <conditionalFormatting sqref="C11:C48">
    <cfRule type="duplicateValues" dxfId="0" priority="32"/>
  </conditionalFormatting>
  <pageMargins left="0" right="0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Q48"/>
  <sheetViews>
    <sheetView topLeftCell="A4" workbookViewId="0">
      <selection activeCell="C13" sqref="C1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0" width="8.88671875" style="14"/>
    <col min="11" max="11" width="8" style="14" customWidth="1"/>
    <col min="12" max="12" width="8.109375" style="15" customWidth="1"/>
    <col min="13" max="13" width="8.109375" style="14" customWidth="1"/>
    <col min="14" max="16384" width="8.88671875" style="14"/>
  </cols>
  <sheetData>
    <row r="3" spans="1:16">
      <c r="B3" s="16" t="s">
        <v>1028</v>
      </c>
      <c r="F3" s="72"/>
      <c r="G3" s="111"/>
      <c r="H3" s="111"/>
      <c r="J3" s="15"/>
      <c r="K3" s="15"/>
    </row>
    <row r="4" spans="1:16">
      <c r="B4" s="17" t="s">
        <v>1023</v>
      </c>
      <c r="C4" s="16"/>
      <c r="J4" s="15"/>
      <c r="K4" s="15"/>
    </row>
    <row r="5" spans="1:16">
      <c r="J5" s="15"/>
      <c r="K5" s="15"/>
    </row>
    <row r="6" spans="1:16">
      <c r="B6" s="16"/>
      <c r="C6" s="16"/>
      <c r="D6" s="16"/>
      <c r="E6" s="16"/>
      <c r="F6" s="18"/>
      <c r="J6" s="15"/>
      <c r="K6" s="15"/>
    </row>
    <row r="7" spans="1:16">
      <c r="B7" s="16" t="s">
        <v>388</v>
      </c>
      <c r="J7" s="15"/>
      <c r="K7" s="15"/>
    </row>
    <row r="8" spans="1:16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1:16">
      <c r="B9" s="113" t="s">
        <v>1</v>
      </c>
      <c r="C9" s="114" t="s">
        <v>2</v>
      </c>
      <c r="D9" s="114" t="s">
        <v>3</v>
      </c>
      <c r="E9" s="118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1:16">
      <c r="B10" s="113"/>
      <c r="C10" s="114"/>
      <c r="D10" s="114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6">
      <c r="B11" s="20">
        <v>1</v>
      </c>
      <c r="C11" s="53" t="s">
        <v>363</v>
      </c>
      <c r="D11" s="21" t="s">
        <v>366</v>
      </c>
      <c r="E11" s="66">
        <f t="shared" ref="E11:E41" si="0">SUM(G11,I11,K11,M11)</f>
        <v>90</v>
      </c>
      <c r="F11" s="21"/>
      <c r="G11" s="30"/>
      <c r="H11" s="31">
        <v>2</v>
      </c>
      <c r="I11" s="30">
        <f t="shared" ref="I11:I23" si="1">IFERROR(VLOOKUP(H11,points,2,FALSE),"")</f>
        <v>90</v>
      </c>
      <c r="J11" s="31"/>
      <c r="K11" s="30" t="str">
        <f t="shared" ref="K11:K20" si="2">IFERROR(VLOOKUP(J11,points,2,FALSE),"")</f>
        <v/>
      </c>
      <c r="L11" s="21"/>
      <c r="M11" s="30"/>
      <c r="N11" s="32"/>
      <c r="O11" s="35"/>
      <c r="P11" s="35"/>
    </row>
    <row r="12" spans="1:16">
      <c r="B12" s="20">
        <v>2</v>
      </c>
      <c r="C12" s="53" t="s">
        <v>294</v>
      </c>
      <c r="D12" s="31" t="s">
        <v>337</v>
      </c>
      <c r="E12" s="66">
        <f t="shared" si="0"/>
        <v>41.25</v>
      </c>
      <c r="F12" s="21"/>
      <c r="G12" s="30"/>
      <c r="H12" s="31">
        <v>11</v>
      </c>
      <c r="I12" s="30">
        <f t="shared" si="1"/>
        <v>18.75</v>
      </c>
      <c r="J12" s="21">
        <v>9</v>
      </c>
      <c r="K12" s="30">
        <f t="shared" si="2"/>
        <v>22.5</v>
      </c>
      <c r="L12" s="21"/>
      <c r="M12" s="30"/>
      <c r="N12" s="32"/>
      <c r="O12" s="35"/>
      <c r="P12" s="35"/>
    </row>
    <row r="13" spans="1:16" customFormat="1">
      <c r="A13" s="14"/>
      <c r="B13" s="20">
        <v>3</v>
      </c>
      <c r="C13" s="53" t="s">
        <v>330</v>
      </c>
      <c r="D13" s="58">
        <v>39466</v>
      </c>
      <c r="E13" s="66">
        <f t="shared" si="0"/>
        <v>36</v>
      </c>
      <c r="F13" s="21"/>
      <c r="G13" s="30"/>
      <c r="H13" s="31"/>
      <c r="I13" s="30" t="str">
        <f t="shared" si="1"/>
        <v/>
      </c>
      <c r="J13" s="31">
        <v>6</v>
      </c>
      <c r="K13" s="30">
        <f t="shared" si="2"/>
        <v>36</v>
      </c>
      <c r="L13" s="31"/>
      <c r="M13" s="30"/>
      <c r="O13" s="35"/>
      <c r="P13" s="35"/>
    </row>
    <row r="14" spans="1:16">
      <c r="B14" s="20">
        <v>4</v>
      </c>
      <c r="C14" s="53" t="s">
        <v>423</v>
      </c>
      <c r="D14" s="58">
        <v>39211</v>
      </c>
      <c r="E14" s="66">
        <f t="shared" si="0"/>
        <v>34.5</v>
      </c>
      <c r="F14" s="21"/>
      <c r="G14" s="30"/>
      <c r="H14" s="31">
        <v>12</v>
      </c>
      <c r="I14" s="30">
        <f t="shared" si="1"/>
        <v>18</v>
      </c>
      <c r="J14" s="31">
        <v>14</v>
      </c>
      <c r="K14" s="30">
        <f t="shared" si="2"/>
        <v>16.5</v>
      </c>
      <c r="L14" s="21"/>
      <c r="M14" s="30"/>
    </row>
    <row r="15" spans="1:16" customFormat="1">
      <c r="A15" s="14"/>
      <c r="B15" s="20">
        <v>5</v>
      </c>
      <c r="C15" s="53" t="s">
        <v>677</v>
      </c>
      <c r="D15" s="59" t="s">
        <v>678</v>
      </c>
      <c r="E15" s="66">
        <f t="shared" si="0"/>
        <v>14.25</v>
      </c>
      <c r="F15" s="21"/>
      <c r="G15" s="30"/>
      <c r="H15" s="31">
        <v>16</v>
      </c>
      <c r="I15" s="30">
        <f t="shared" si="1"/>
        <v>14.25</v>
      </c>
      <c r="J15" s="31"/>
      <c r="K15" s="30" t="str">
        <f t="shared" si="2"/>
        <v/>
      </c>
      <c r="L15" s="21"/>
      <c r="M15" s="30"/>
      <c r="O15" s="35"/>
      <c r="P15" s="35"/>
    </row>
    <row r="16" spans="1:16">
      <c r="B16" s="20">
        <v>6</v>
      </c>
      <c r="C16" s="41" t="s">
        <v>498</v>
      </c>
      <c r="D16" s="59" t="s">
        <v>499</v>
      </c>
      <c r="E16" s="66">
        <f t="shared" si="0"/>
        <v>0</v>
      </c>
      <c r="F16" s="21"/>
      <c r="G16" s="30"/>
      <c r="H16" s="31"/>
      <c r="I16" s="30" t="str">
        <f t="shared" si="1"/>
        <v/>
      </c>
      <c r="J16" s="21"/>
      <c r="K16" s="30" t="str">
        <f t="shared" si="2"/>
        <v/>
      </c>
      <c r="L16" s="31"/>
      <c r="M16" s="30"/>
      <c r="N16" s="32"/>
      <c r="O16" s="35"/>
      <c r="P16" s="35"/>
    </row>
    <row r="17" spans="1:17">
      <c r="B17" s="20">
        <v>7</v>
      </c>
      <c r="C17" s="53" t="s">
        <v>297</v>
      </c>
      <c r="D17" s="31" t="s">
        <v>338</v>
      </c>
      <c r="E17" s="66">
        <f t="shared" si="0"/>
        <v>0</v>
      </c>
      <c r="F17" s="21"/>
      <c r="G17" s="30"/>
      <c r="H17" s="31"/>
      <c r="I17" s="30" t="str">
        <f t="shared" si="1"/>
        <v/>
      </c>
      <c r="J17" s="21"/>
      <c r="K17" s="30" t="str">
        <f t="shared" si="2"/>
        <v/>
      </c>
      <c r="L17" s="31"/>
      <c r="M17" s="30"/>
      <c r="N17" s="35"/>
      <c r="O17" s="35"/>
    </row>
    <row r="18" spans="1:17" customFormat="1">
      <c r="A18" s="14"/>
      <c r="B18" s="20">
        <v>8</v>
      </c>
      <c r="C18" s="53" t="s">
        <v>364</v>
      </c>
      <c r="D18" s="21" t="s">
        <v>369</v>
      </c>
      <c r="E18" s="66">
        <f t="shared" si="0"/>
        <v>0</v>
      </c>
      <c r="F18" s="21"/>
      <c r="G18" s="30"/>
      <c r="H18" s="31"/>
      <c r="I18" s="30" t="str">
        <f t="shared" si="1"/>
        <v/>
      </c>
      <c r="J18" s="21"/>
      <c r="K18" s="30" t="str">
        <f t="shared" si="2"/>
        <v/>
      </c>
      <c r="L18" s="31"/>
      <c r="M18" s="30"/>
    </row>
    <row r="19" spans="1:17">
      <c r="B19" s="20">
        <v>9</v>
      </c>
      <c r="C19" s="53" t="s">
        <v>371</v>
      </c>
      <c r="D19" s="21" t="s">
        <v>372</v>
      </c>
      <c r="E19" s="66">
        <f t="shared" si="0"/>
        <v>0</v>
      </c>
      <c r="F19" s="21"/>
      <c r="G19" s="30"/>
      <c r="H19" s="31"/>
      <c r="I19" s="30" t="str">
        <f t="shared" si="1"/>
        <v/>
      </c>
      <c r="J19" s="31"/>
      <c r="K19" s="30" t="str">
        <f t="shared" si="2"/>
        <v/>
      </c>
      <c r="L19" s="31"/>
      <c r="M19" s="30"/>
      <c r="N19" s="35"/>
      <c r="O19" s="35"/>
    </row>
    <row r="20" spans="1:17">
      <c r="B20" s="20">
        <v>10</v>
      </c>
      <c r="C20" s="53" t="s">
        <v>295</v>
      </c>
      <c r="D20" s="21" t="s">
        <v>370</v>
      </c>
      <c r="E20" s="66">
        <f t="shared" si="0"/>
        <v>0</v>
      </c>
      <c r="F20" s="21"/>
      <c r="G20" s="30"/>
      <c r="H20" s="31"/>
      <c r="I20" s="30" t="str">
        <f t="shared" si="1"/>
        <v/>
      </c>
      <c r="J20" s="21"/>
      <c r="K20" s="30" t="str">
        <f t="shared" si="2"/>
        <v/>
      </c>
      <c r="L20" s="31"/>
      <c r="M20" s="30"/>
    </row>
    <row r="21" spans="1:17">
      <c r="B21" s="20">
        <v>11</v>
      </c>
      <c r="C21" s="41" t="s">
        <v>523</v>
      </c>
      <c r="D21" s="59" t="s">
        <v>524</v>
      </c>
      <c r="E21" s="21">
        <f t="shared" si="0"/>
        <v>0</v>
      </c>
      <c r="F21" s="21"/>
      <c r="G21" s="30"/>
      <c r="H21" s="31"/>
      <c r="I21" s="30" t="str">
        <f t="shared" si="1"/>
        <v/>
      </c>
      <c r="J21" s="21"/>
      <c r="K21" s="30"/>
      <c r="L21" s="31"/>
      <c r="M21" s="30"/>
      <c r="P21" s="35"/>
    </row>
    <row r="22" spans="1:17">
      <c r="B22" s="20">
        <v>12</v>
      </c>
      <c r="C22" s="53" t="s">
        <v>375</v>
      </c>
      <c r="D22" s="21" t="s">
        <v>376</v>
      </c>
      <c r="E22" s="21">
        <f t="shared" si="0"/>
        <v>0</v>
      </c>
      <c r="F22" s="21"/>
      <c r="G22" s="30"/>
      <c r="H22" s="31"/>
      <c r="I22" s="30" t="str">
        <f t="shared" si="1"/>
        <v/>
      </c>
      <c r="J22" s="21"/>
      <c r="K22" s="30"/>
      <c r="L22" s="31"/>
      <c r="M22" s="30"/>
      <c r="O22" s="35"/>
      <c r="P22" s="35"/>
    </row>
    <row r="23" spans="1:17">
      <c r="B23" s="20">
        <v>13</v>
      </c>
      <c r="C23" s="53" t="s">
        <v>367</v>
      </c>
      <c r="D23" s="21" t="s">
        <v>368</v>
      </c>
      <c r="E23" s="66">
        <f t="shared" si="0"/>
        <v>0</v>
      </c>
      <c r="F23" s="21"/>
      <c r="G23" s="30"/>
      <c r="H23" s="31"/>
      <c r="I23" s="30" t="str">
        <f t="shared" si="1"/>
        <v/>
      </c>
      <c r="J23" s="31"/>
      <c r="K23" s="30"/>
      <c r="L23" s="31"/>
      <c r="M23" s="30"/>
      <c r="N23" s="35"/>
      <c r="O23" s="35"/>
    </row>
    <row r="24" spans="1:17">
      <c r="B24" s="20">
        <v>14</v>
      </c>
      <c r="C24" s="53" t="s">
        <v>377</v>
      </c>
      <c r="D24" s="21" t="s">
        <v>378</v>
      </c>
      <c r="E24" s="66">
        <f t="shared" si="0"/>
        <v>0</v>
      </c>
      <c r="F24" s="21"/>
      <c r="G24" s="30"/>
      <c r="H24" s="31"/>
      <c r="I24" s="30"/>
      <c r="J24" s="21"/>
      <c r="K24" s="30"/>
      <c r="L24" s="31"/>
      <c r="M24" s="30"/>
      <c r="P24" s="35"/>
      <c r="Q24" s="35"/>
    </row>
    <row r="25" spans="1:17">
      <c r="B25" s="20">
        <v>15</v>
      </c>
      <c r="C25" s="43" t="s">
        <v>379</v>
      </c>
      <c r="D25" s="44" t="s">
        <v>380</v>
      </c>
      <c r="E25" s="21">
        <f t="shared" si="0"/>
        <v>0</v>
      </c>
      <c r="F25" s="21"/>
      <c r="G25" s="30"/>
      <c r="H25" s="31"/>
      <c r="I25" s="30"/>
      <c r="J25" s="21"/>
      <c r="K25" s="30"/>
      <c r="L25" s="21"/>
      <c r="M25" s="30"/>
      <c r="O25" s="69"/>
      <c r="P25" s="35"/>
    </row>
    <row r="26" spans="1:17">
      <c r="B26" s="20">
        <v>16</v>
      </c>
      <c r="C26" s="53" t="s">
        <v>381</v>
      </c>
      <c r="D26" s="21" t="s">
        <v>382</v>
      </c>
      <c r="E26" s="21">
        <f t="shared" si="0"/>
        <v>0</v>
      </c>
      <c r="F26" s="21"/>
      <c r="G26" s="30"/>
      <c r="H26" s="31"/>
      <c r="I26" s="30"/>
      <c r="J26" s="21"/>
      <c r="K26" s="30"/>
      <c r="L26" s="31"/>
      <c r="M26" s="30"/>
      <c r="N26" s="32"/>
      <c r="O26" s="69"/>
      <c r="P26" s="35"/>
    </row>
    <row r="27" spans="1:17">
      <c r="B27" s="20">
        <v>17</v>
      </c>
      <c r="C27" s="53" t="s">
        <v>383</v>
      </c>
      <c r="D27" s="21" t="s">
        <v>384</v>
      </c>
      <c r="E27" s="21">
        <f t="shared" si="0"/>
        <v>0</v>
      </c>
      <c r="F27" s="21"/>
      <c r="G27" s="30"/>
      <c r="H27" s="21"/>
      <c r="I27" s="30"/>
      <c r="J27" s="34"/>
      <c r="K27" s="30"/>
      <c r="L27" s="31"/>
      <c r="M27" s="30"/>
      <c r="N27" s="32"/>
      <c r="O27" s="69"/>
      <c r="P27" s="35"/>
    </row>
    <row r="28" spans="1:17">
      <c r="B28" s="20">
        <v>18</v>
      </c>
      <c r="C28" s="41" t="s">
        <v>502</v>
      </c>
      <c r="D28" s="59" t="s">
        <v>503</v>
      </c>
      <c r="E28" s="21">
        <f t="shared" si="0"/>
        <v>0</v>
      </c>
      <c r="F28" s="21"/>
      <c r="G28" s="30"/>
      <c r="H28" s="21"/>
      <c r="I28" s="30"/>
      <c r="J28" s="31"/>
      <c r="K28" s="30"/>
      <c r="L28" s="31"/>
      <c r="M28" s="30"/>
      <c r="N28" s="32"/>
      <c r="O28" s="69"/>
      <c r="P28" s="35"/>
    </row>
    <row r="29" spans="1:17">
      <c r="B29" s="20">
        <v>19</v>
      </c>
      <c r="C29" s="53" t="s">
        <v>373</v>
      </c>
      <c r="D29" s="21" t="s">
        <v>374</v>
      </c>
      <c r="E29" s="66">
        <f t="shared" si="0"/>
        <v>0</v>
      </c>
      <c r="F29" s="21"/>
      <c r="G29" s="30"/>
      <c r="H29" s="31"/>
      <c r="I29" s="30"/>
      <c r="J29" s="31"/>
      <c r="K29" s="30"/>
      <c r="L29" s="31"/>
      <c r="M29" s="30"/>
      <c r="N29" s="35"/>
      <c r="O29" s="35"/>
    </row>
    <row r="30" spans="1:17" customFormat="1">
      <c r="A30" s="14"/>
      <c r="B30" s="20">
        <v>20</v>
      </c>
      <c r="C30" s="41" t="s">
        <v>666</v>
      </c>
      <c r="D30" s="22" t="s">
        <v>667</v>
      </c>
      <c r="E30" s="66">
        <f t="shared" si="0"/>
        <v>0</v>
      </c>
      <c r="F30" s="21"/>
      <c r="G30" s="30" t="str">
        <f>IFERROR(VLOOKUP(F30,points,3,FALSE),"")</f>
        <v/>
      </c>
      <c r="H30" s="31"/>
      <c r="I30" s="30"/>
      <c r="J30" s="21"/>
      <c r="K30" s="30"/>
      <c r="L30" s="21"/>
      <c r="M30" s="30"/>
    </row>
    <row r="31" spans="1:17">
      <c r="B31" s="20">
        <v>21</v>
      </c>
      <c r="C31" s="53" t="s">
        <v>292</v>
      </c>
      <c r="D31" s="31" t="s">
        <v>339</v>
      </c>
      <c r="E31" s="21">
        <f t="shared" si="0"/>
        <v>0</v>
      </c>
      <c r="F31" s="21"/>
      <c r="G31" s="30"/>
      <c r="H31" s="21"/>
      <c r="I31" s="30"/>
      <c r="J31" s="21"/>
      <c r="K31" s="30"/>
      <c r="L31" s="31"/>
      <c r="M31" s="30"/>
    </row>
    <row r="32" spans="1:17">
      <c r="B32" s="20">
        <v>22</v>
      </c>
      <c r="C32" s="53" t="s">
        <v>291</v>
      </c>
      <c r="D32" s="31" t="s">
        <v>335</v>
      </c>
      <c r="E32" s="66">
        <f t="shared" si="0"/>
        <v>0</v>
      </c>
      <c r="F32" s="21"/>
      <c r="G32" s="30"/>
      <c r="H32" s="21"/>
      <c r="I32" s="30"/>
      <c r="J32" s="21"/>
      <c r="K32" s="30"/>
      <c r="L32" s="31"/>
      <c r="M32" s="30"/>
      <c r="N32" s="69"/>
    </row>
    <row r="33" spans="1:17">
      <c r="B33" s="20">
        <v>23</v>
      </c>
      <c r="C33" s="53" t="s">
        <v>351</v>
      </c>
      <c r="D33" s="49">
        <v>39530</v>
      </c>
      <c r="E33" s="21">
        <f t="shared" si="0"/>
        <v>0</v>
      </c>
      <c r="F33" s="21"/>
      <c r="G33" s="30"/>
      <c r="H33" s="21" t="s">
        <v>12</v>
      </c>
      <c r="I33" s="30"/>
      <c r="J33" s="21"/>
      <c r="K33" s="30"/>
      <c r="L33" s="31"/>
      <c r="M33" s="30"/>
      <c r="N33" s="69"/>
      <c r="O33" s="35"/>
    </row>
    <row r="34" spans="1:17" customFormat="1">
      <c r="A34" s="14"/>
      <c r="B34" s="20">
        <v>24</v>
      </c>
      <c r="C34" s="53" t="s">
        <v>293</v>
      </c>
      <c r="D34" s="31" t="s">
        <v>336</v>
      </c>
      <c r="E34" s="21">
        <f t="shared" si="0"/>
        <v>0</v>
      </c>
      <c r="F34" s="21"/>
      <c r="G34" s="30"/>
      <c r="H34" s="21"/>
      <c r="I34" s="30"/>
      <c r="J34" s="21"/>
      <c r="K34" s="30"/>
      <c r="L34" s="21"/>
      <c r="M34" s="30"/>
      <c r="N34" s="69"/>
    </row>
    <row r="35" spans="1:17">
      <c r="B35" s="20">
        <v>25</v>
      </c>
      <c r="C35" s="53" t="s">
        <v>296</v>
      </c>
      <c r="D35" s="31" t="s">
        <v>341</v>
      </c>
      <c r="E35" s="21">
        <f t="shared" si="0"/>
        <v>0</v>
      </c>
      <c r="F35" s="21"/>
      <c r="G35" s="30"/>
      <c r="H35" s="31"/>
      <c r="I35" s="30"/>
      <c r="J35" s="21"/>
      <c r="K35" s="30"/>
      <c r="L35" s="31"/>
      <c r="M35" s="30"/>
      <c r="N35" s="69"/>
      <c r="P35" s="35"/>
      <c r="Q35" s="35"/>
    </row>
    <row r="36" spans="1:17" customFormat="1">
      <c r="A36" s="14"/>
      <c r="B36" s="20">
        <v>26</v>
      </c>
      <c r="C36" s="53" t="s">
        <v>342</v>
      </c>
      <c r="D36" s="31" t="s">
        <v>343</v>
      </c>
      <c r="E36" s="21">
        <f t="shared" si="0"/>
        <v>0</v>
      </c>
      <c r="F36" s="21"/>
      <c r="G36" s="30"/>
      <c r="H36" s="21" t="s">
        <v>12</v>
      </c>
      <c r="I36" s="30"/>
      <c r="J36" s="21"/>
      <c r="K36" s="30"/>
      <c r="L36" s="21"/>
      <c r="M36" s="30"/>
      <c r="N36" s="69"/>
    </row>
    <row r="37" spans="1:17" customFormat="1">
      <c r="A37" s="14"/>
      <c r="B37" s="20">
        <v>27</v>
      </c>
      <c r="C37" s="53" t="s">
        <v>675</v>
      </c>
      <c r="D37" s="59" t="s">
        <v>676</v>
      </c>
      <c r="E37" s="21">
        <f t="shared" si="0"/>
        <v>0</v>
      </c>
      <c r="F37" s="21"/>
      <c r="G37" s="30"/>
      <c r="H37" s="21"/>
      <c r="I37" s="30"/>
      <c r="J37" s="21"/>
      <c r="K37" s="30"/>
      <c r="L37" s="31"/>
      <c r="M37" s="30"/>
    </row>
    <row r="38" spans="1:17">
      <c r="B38" s="20">
        <v>28</v>
      </c>
      <c r="C38" s="53" t="s">
        <v>344</v>
      </c>
      <c r="D38" s="49">
        <v>39698</v>
      </c>
      <c r="E38" s="21">
        <f t="shared" si="0"/>
        <v>0</v>
      </c>
      <c r="F38" s="21"/>
      <c r="G38" s="30" t="str">
        <f>IFERROR(VLOOKUP(F38,points,3,FALSE),"")</f>
        <v/>
      </c>
      <c r="H38" s="31"/>
      <c r="I38" s="30"/>
      <c r="J38" s="21"/>
      <c r="K38" s="30"/>
      <c r="L38" s="21"/>
      <c r="M38" s="30"/>
      <c r="O38" s="35"/>
      <c r="P38" s="35"/>
    </row>
    <row r="39" spans="1:17">
      <c r="B39" s="20">
        <v>29</v>
      </c>
      <c r="C39" s="53" t="s">
        <v>290</v>
      </c>
      <c r="D39" s="31" t="s">
        <v>334</v>
      </c>
      <c r="E39" s="21">
        <f t="shared" si="0"/>
        <v>0</v>
      </c>
      <c r="F39" s="21"/>
      <c r="G39" s="30"/>
      <c r="H39" s="21"/>
      <c r="I39" s="30"/>
      <c r="J39" s="21"/>
      <c r="K39" s="30"/>
      <c r="L39" s="21"/>
      <c r="M39" s="30"/>
      <c r="N39" s="69"/>
    </row>
    <row r="40" spans="1:17">
      <c r="B40" s="20">
        <v>30</v>
      </c>
      <c r="C40" s="53" t="s">
        <v>352</v>
      </c>
      <c r="D40" s="31" t="s">
        <v>353</v>
      </c>
      <c r="E40" s="21">
        <f t="shared" si="0"/>
        <v>0</v>
      </c>
      <c r="F40" s="21"/>
      <c r="G40" s="30" t="str">
        <f>IFERROR(VLOOKUP(F40,points,3,FALSE),"")</f>
        <v/>
      </c>
      <c r="H40" s="21" t="s">
        <v>12</v>
      </c>
      <c r="I40" s="30"/>
      <c r="J40" s="21"/>
      <c r="K40" s="30"/>
      <c r="L40" s="21"/>
      <c r="M40" s="30"/>
    </row>
    <row r="41" spans="1:17" customFormat="1">
      <c r="A41" s="14"/>
      <c r="B41" s="20">
        <v>31</v>
      </c>
      <c r="C41" s="53" t="s">
        <v>345</v>
      </c>
      <c r="D41" s="49">
        <v>39773</v>
      </c>
      <c r="E41" s="21">
        <f t="shared" si="0"/>
        <v>0</v>
      </c>
      <c r="F41" s="21"/>
      <c r="G41" s="30"/>
      <c r="H41" s="21" t="s">
        <v>12</v>
      </c>
      <c r="I41" s="30"/>
      <c r="J41" s="21"/>
      <c r="K41" s="30"/>
      <c r="L41" s="21"/>
      <c r="M41" s="30"/>
      <c r="N41" s="69"/>
    </row>
    <row r="42" spans="1:17">
      <c r="C42" s="23"/>
    </row>
    <row r="43" spans="1:17">
      <c r="C43" s="23"/>
    </row>
    <row r="44" spans="1:17">
      <c r="B44" s="24" t="s">
        <v>41</v>
      </c>
      <c r="F44" s="14"/>
      <c r="G44" s="14"/>
      <c r="H44" s="14"/>
      <c r="I44" s="14"/>
      <c r="L44" s="14"/>
    </row>
    <row r="45" spans="1:17">
      <c r="B45" s="25"/>
      <c r="C45" s="14" t="s">
        <v>389</v>
      </c>
      <c r="F45" s="14"/>
      <c r="G45" s="14"/>
      <c r="H45" s="14"/>
      <c r="I45" s="14"/>
      <c r="L45" s="14"/>
    </row>
    <row r="46" spans="1:17">
      <c r="B46" s="26" t="s">
        <v>43</v>
      </c>
      <c r="C46" s="14" t="s">
        <v>112</v>
      </c>
      <c r="F46" s="14"/>
      <c r="G46" s="14"/>
      <c r="H46" s="14"/>
      <c r="I46" s="14"/>
      <c r="L46" s="14"/>
    </row>
    <row r="47" spans="1:17">
      <c r="B47" s="27" t="s">
        <v>43</v>
      </c>
      <c r="C47" s="14" t="s">
        <v>45</v>
      </c>
      <c r="F47" s="14"/>
      <c r="G47" s="14"/>
      <c r="H47" s="14"/>
      <c r="I47" s="14"/>
      <c r="L47" s="14"/>
    </row>
    <row r="48" spans="1:17">
      <c r="B48" s="28" t="s">
        <v>43</v>
      </c>
      <c r="C48" s="14" t="s">
        <v>46</v>
      </c>
      <c r="F48" s="14"/>
      <c r="G48" s="14"/>
      <c r="H48" s="14"/>
      <c r="I48" s="14"/>
      <c r="L48" s="14"/>
    </row>
  </sheetData>
  <sortState xmlns:xlrd2="http://schemas.microsoft.com/office/spreadsheetml/2017/richdata2" ref="C11:K41">
    <sortCondition descending="1" ref="E11:E41"/>
  </sortState>
  <mergeCells count="13">
    <mergeCell ref="G3:H3"/>
    <mergeCell ref="F8:G8"/>
    <mergeCell ref="F9:G9"/>
    <mergeCell ref="H9:I9"/>
    <mergeCell ref="H8:I8"/>
    <mergeCell ref="J8:K8"/>
    <mergeCell ref="L9:M9"/>
    <mergeCell ref="L8:M8"/>
    <mergeCell ref="J9:K9"/>
    <mergeCell ref="B9:B10"/>
    <mergeCell ref="C9:C10"/>
    <mergeCell ref="D9:D10"/>
    <mergeCell ref="E9:E10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D6:F135"/>
  <sheetViews>
    <sheetView topLeftCell="A73" workbookViewId="0">
      <selection activeCell="E89" sqref="E89"/>
    </sheetView>
  </sheetViews>
  <sheetFormatPr defaultColWidth="11" defaultRowHeight="15.6"/>
  <cols>
    <col min="1" max="16384" width="11" style="1"/>
  </cols>
  <sheetData>
    <row r="6" spans="4:6">
      <c r="D6" s="125" t="s">
        <v>390</v>
      </c>
      <c r="E6" s="126"/>
      <c r="F6" s="127"/>
    </row>
    <row r="7" spans="4:6" ht="30.75" customHeight="1">
      <c r="D7" s="2" t="s">
        <v>391</v>
      </c>
      <c r="E7" s="5" t="s">
        <v>392</v>
      </c>
      <c r="F7" s="6" t="s">
        <v>393</v>
      </c>
    </row>
    <row r="8" spans="4:6">
      <c r="D8" s="3">
        <v>1</v>
      </c>
      <c r="E8" s="7">
        <v>135</v>
      </c>
      <c r="F8" s="8">
        <v>270</v>
      </c>
    </row>
    <row r="9" spans="4:6">
      <c r="D9" s="4">
        <v>2</v>
      </c>
      <c r="E9" s="9">
        <v>90</v>
      </c>
      <c r="F9" s="10">
        <v>180</v>
      </c>
    </row>
    <row r="10" spans="4:6">
      <c r="D10" s="4">
        <v>3</v>
      </c>
      <c r="E10" s="9">
        <v>67.5</v>
      </c>
      <c r="F10" s="10">
        <v>135</v>
      </c>
    </row>
    <row r="11" spans="4:6">
      <c r="D11" s="4">
        <v>4</v>
      </c>
      <c r="E11" s="9">
        <v>50.25</v>
      </c>
      <c r="F11" s="10">
        <v>100.5</v>
      </c>
    </row>
    <row r="12" spans="4:6">
      <c r="D12" s="4">
        <v>5</v>
      </c>
      <c r="E12" s="9">
        <v>40.5</v>
      </c>
      <c r="F12" s="10">
        <v>81</v>
      </c>
    </row>
    <row r="13" spans="4:6">
      <c r="D13" s="4">
        <v>6</v>
      </c>
      <c r="E13" s="9">
        <v>36</v>
      </c>
      <c r="F13" s="10">
        <v>72</v>
      </c>
    </row>
    <row r="14" spans="4:6">
      <c r="D14" s="4">
        <v>7</v>
      </c>
      <c r="E14" s="9">
        <v>32.25</v>
      </c>
      <c r="F14" s="10">
        <v>64.5</v>
      </c>
    </row>
    <row r="15" spans="4:6">
      <c r="D15" s="4">
        <v>8</v>
      </c>
      <c r="E15" s="9">
        <v>27</v>
      </c>
      <c r="F15" s="10">
        <v>54</v>
      </c>
    </row>
    <row r="16" spans="4:6">
      <c r="D16" s="4">
        <v>9</v>
      </c>
      <c r="E16" s="9">
        <v>22.5</v>
      </c>
      <c r="F16" s="10">
        <v>45</v>
      </c>
    </row>
    <row r="17" spans="4:6">
      <c r="D17" s="4">
        <v>10</v>
      </c>
      <c r="E17" s="9">
        <v>19.5</v>
      </c>
      <c r="F17" s="10">
        <v>39</v>
      </c>
    </row>
    <row r="18" spans="4:6">
      <c r="D18" s="4">
        <v>11</v>
      </c>
      <c r="E18" s="9">
        <v>18.75</v>
      </c>
      <c r="F18" s="10">
        <v>37.5</v>
      </c>
    </row>
    <row r="19" spans="4:6">
      <c r="D19" s="4">
        <v>12</v>
      </c>
      <c r="E19" s="9">
        <v>18</v>
      </c>
      <c r="F19" s="10">
        <v>36</v>
      </c>
    </row>
    <row r="20" spans="4:6">
      <c r="D20" s="4">
        <v>13</v>
      </c>
      <c r="E20" s="9">
        <v>17.25</v>
      </c>
      <c r="F20" s="10">
        <v>34.5</v>
      </c>
    </row>
    <row r="21" spans="4:6">
      <c r="D21" s="4">
        <v>14</v>
      </c>
      <c r="E21" s="9">
        <v>16.5</v>
      </c>
      <c r="F21" s="10">
        <v>33</v>
      </c>
    </row>
    <row r="22" spans="4:6">
      <c r="D22" s="4">
        <v>15</v>
      </c>
      <c r="E22" s="9">
        <v>15.75</v>
      </c>
      <c r="F22" s="10">
        <v>31.5</v>
      </c>
    </row>
    <row r="23" spans="4:6">
      <c r="D23" s="4">
        <v>16</v>
      </c>
      <c r="E23" s="9">
        <v>14.25</v>
      </c>
      <c r="F23" s="10">
        <v>28.5</v>
      </c>
    </row>
    <row r="24" spans="4:6">
      <c r="D24" s="4">
        <v>17</v>
      </c>
      <c r="E24" s="9">
        <v>11.25</v>
      </c>
      <c r="F24" s="10">
        <v>22.5</v>
      </c>
    </row>
    <row r="25" spans="4:6">
      <c r="D25" s="4">
        <v>18</v>
      </c>
      <c r="E25" s="9">
        <v>10.5</v>
      </c>
      <c r="F25" s="10">
        <v>21</v>
      </c>
    </row>
    <row r="26" spans="4:6">
      <c r="D26" s="4">
        <v>19</v>
      </c>
      <c r="E26" s="9">
        <v>9.75</v>
      </c>
      <c r="F26" s="10">
        <v>19.5</v>
      </c>
    </row>
    <row r="27" spans="4:6">
      <c r="D27" s="4">
        <v>20</v>
      </c>
      <c r="E27" s="9">
        <v>9</v>
      </c>
      <c r="F27" s="10">
        <v>18</v>
      </c>
    </row>
    <row r="28" spans="4:6">
      <c r="D28" s="4">
        <v>21</v>
      </c>
      <c r="E28" s="9">
        <v>8.75</v>
      </c>
      <c r="F28" s="10">
        <v>17.5</v>
      </c>
    </row>
    <row r="29" spans="4:6">
      <c r="D29" s="4">
        <v>22</v>
      </c>
      <c r="E29" s="9">
        <v>8.5</v>
      </c>
      <c r="F29" s="10">
        <v>17</v>
      </c>
    </row>
    <row r="30" spans="4:6">
      <c r="D30" s="4">
        <v>23</v>
      </c>
      <c r="E30" s="9">
        <v>8.25</v>
      </c>
      <c r="F30" s="10">
        <v>16.5</v>
      </c>
    </row>
    <row r="31" spans="4:6">
      <c r="D31" s="4">
        <v>24</v>
      </c>
      <c r="E31" s="9">
        <v>8</v>
      </c>
      <c r="F31" s="10">
        <v>16</v>
      </c>
    </row>
    <row r="32" spans="4:6">
      <c r="D32" s="4">
        <v>25</v>
      </c>
      <c r="E32" s="9">
        <v>7.75</v>
      </c>
      <c r="F32" s="10">
        <v>15.5</v>
      </c>
    </row>
    <row r="33" spans="4:6">
      <c r="D33" s="4">
        <v>26</v>
      </c>
      <c r="E33" s="9">
        <v>7.5</v>
      </c>
      <c r="F33" s="10">
        <v>15</v>
      </c>
    </row>
    <row r="34" spans="4:6">
      <c r="D34" s="4">
        <v>27</v>
      </c>
      <c r="E34" s="9">
        <v>7.25</v>
      </c>
      <c r="F34" s="10">
        <v>14.5</v>
      </c>
    </row>
    <row r="35" spans="4:6">
      <c r="D35" s="4">
        <v>28</v>
      </c>
      <c r="E35" s="9">
        <v>7</v>
      </c>
      <c r="F35" s="10">
        <v>14</v>
      </c>
    </row>
    <row r="36" spans="4:6">
      <c r="D36" s="4">
        <v>29</v>
      </c>
      <c r="E36" s="9">
        <v>6.75</v>
      </c>
      <c r="F36" s="10">
        <v>13.5</v>
      </c>
    </row>
    <row r="37" spans="4:6">
      <c r="D37" s="4">
        <v>30</v>
      </c>
      <c r="E37" s="9">
        <v>6.5</v>
      </c>
      <c r="F37" s="10">
        <v>13</v>
      </c>
    </row>
    <row r="38" spans="4:6">
      <c r="D38" s="4">
        <v>31</v>
      </c>
      <c r="E38" s="9">
        <v>6.25</v>
      </c>
      <c r="F38" s="10">
        <v>12.5</v>
      </c>
    </row>
    <row r="39" spans="4:6">
      <c r="D39" s="4">
        <v>32</v>
      </c>
      <c r="E39" s="9">
        <v>6</v>
      </c>
      <c r="F39" s="10">
        <v>12</v>
      </c>
    </row>
    <row r="40" spans="4:6">
      <c r="D40" s="4">
        <v>33</v>
      </c>
      <c r="E40" s="9">
        <v>4</v>
      </c>
      <c r="F40" s="10">
        <v>8</v>
      </c>
    </row>
    <row r="41" spans="4:6">
      <c r="D41" s="4">
        <v>34</v>
      </c>
      <c r="E41" s="9">
        <v>4</v>
      </c>
      <c r="F41" s="10">
        <v>8</v>
      </c>
    </row>
    <row r="42" spans="4:6">
      <c r="D42" s="4">
        <v>35</v>
      </c>
      <c r="E42" s="9">
        <v>4</v>
      </c>
      <c r="F42" s="10">
        <v>8</v>
      </c>
    </row>
    <row r="43" spans="4:6">
      <c r="D43" s="4">
        <v>36</v>
      </c>
      <c r="E43" s="9">
        <v>4</v>
      </c>
      <c r="F43" s="10">
        <v>8</v>
      </c>
    </row>
    <row r="44" spans="4:6">
      <c r="D44" s="4">
        <v>37</v>
      </c>
      <c r="E44" s="9">
        <v>4</v>
      </c>
      <c r="F44" s="10">
        <v>8</v>
      </c>
    </row>
    <row r="45" spans="4:6">
      <c r="D45" s="4">
        <v>38</v>
      </c>
      <c r="E45" s="9">
        <v>4</v>
      </c>
      <c r="F45" s="10">
        <v>8</v>
      </c>
    </row>
    <row r="46" spans="4:6">
      <c r="D46" s="4">
        <v>39</v>
      </c>
      <c r="E46" s="9">
        <v>4</v>
      </c>
      <c r="F46" s="10">
        <v>8</v>
      </c>
    </row>
    <row r="47" spans="4:6">
      <c r="D47" s="4">
        <v>40</v>
      </c>
      <c r="E47" s="9">
        <v>4</v>
      </c>
      <c r="F47" s="10">
        <v>8</v>
      </c>
    </row>
    <row r="48" spans="4:6">
      <c r="D48" s="4">
        <v>41</v>
      </c>
      <c r="E48" s="9">
        <v>4</v>
      </c>
      <c r="F48" s="10">
        <v>8</v>
      </c>
    </row>
    <row r="49" spans="4:6">
      <c r="D49" s="4">
        <v>42</v>
      </c>
      <c r="E49" s="9">
        <v>4</v>
      </c>
      <c r="F49" s="10">
        <v>8</v>
      </c>
    </row>
    <row r="50" spans="4:6">
      <c r="D50" s="4">
        <v>43</v>
      </c>
      <c r="E50" s="9">
        <v>4</v>
      </c>
      <c r="F50" s="10">
        <v>8</v>
      </c>
    </row>
    <row r="51" spans="4:6">
      <c r="D51" s="4">
        <v>44</v>
      </c>
      <c r="E51" s="9">
        <v>4</v>
      </c>
      <c r="F51" s="10">
        <v>8</v>
      </c>
    </row>
    <row r="52" spans="4:6">
      <c r="D52" s="4">
        <v>45</v>
      </c>
      <c r="E52" s="9">
        <v>4</v>
      </c>
      <c r="F52" s="10">
        <v>8</v>
      </c>
    </row>
    <row r="53" spans="4:6">
      <c r="D53" s="4">
        <v>46</v>
      </c>
      <c r="E53" s="9">
        <v>4</v>
      </c>
      <c r="F53" s="10">
        <v>8</v>
      </c>
    </row>
    <row r="54" spans="4:6">
      <c r="D54" s="4">
        <v>47</v>
      </c>
      <c r="E54" s="9">
        <v>4</v>
      </c>
      <c r="F54" s="10">
        <v>8</v>
      </c>
    </row>
    <row r="55" spans="4:6">
      <c r="D55" s="4">
        <v>48</v>
      </c>
      <c r="E55" s="9">
        <v>4</v>
      </c>
      <c r="F55" s="10">
        <v>8</v>
      </c>
    </row>
    <row r="56" spans="4:6">
      <c r="D56" s="4">
        <v>49</v>
      </c>
      <c r="E56" s="9">
        <v>4</v>
      </c>
      <c r="F56" s="10">
        <v>8</v>
      </c>
    </row>
    <row r="57" spans="4:6">
      <c r="D57" s="4">
        <v>50</v>
      </c>
      <c r="E57" s="9">
        <v>4</v>
      </c>
      <c r="F57" s="10">
        <v>8</v>
      </c>
    </row>
    <row r="58" spans="4:6">
      <c r="D58" s="4">
        <v>51</v>
      </c>
      <c r="E58" s="9">
        <v>4</v>
      </c>
      <c r="F58" s="10">
        <v>8</v>
      </c>
    </row>
    <row r="59" spans="4:6">
      <c r="D59" s="4">
        <v>52</v>
      </c>
      <c r="E59" s="9">
        <v>4</v>
      </c>
      <c r="F59" s="10">
        <v>8</v>
      </c>
    </row>
    <row r="60" spans="4:6">
      <c r="D60" s="4">
        <v>53</v>
      </c>
      <c r="E60" s="9">
        <v>4</v>
      </c>
      <c r="F60" s="10">
        <v>8</v>
      </c>
    </row>
    <row r="61" spans="4:6">
      <c r="D61" s="4">
        <v>54</v>
      </c>
      <c r="E61" s="9">
        <v>4</v>
      </c>
      <c r="F61" s="10">
        <v>8</v>
      </c>
    </row>
    <row r="62" spans="4:6">
      <c r="D62" s="4">
        <v>55</v>
      </c>
      <c r="E62" s="9">
        <v>4</v>
      </c>
      <c r="F62" s="10">
        <v>8</v>
      </c>
    </row>
    <row r="63" spans="4:6">
      <c r="D63" s="4">
        <v>56</v>
      </c>
      <c r="E63" s="9">
        <v>4</v>
      </c>
      <c r="F63" s="10">
        <v>8</v>
      </c>
    </row>
    <row r="64" spans="4:6">
      <c r="D64" s="4">
        <v>57</v>
      </c>
      <c r="E64" s="9">
        <v>4</v>
      </c>
      <c r="F64" s="10">
        <v>8</v>
      </c>
    </row>
    <row r="65" spans="4:6">
      <c r="D65" s="4">
        <v>58</v>
      </c>
      <c r="E65" s="9">
        <v>4</v>
      </c>
      <c r="F65" s="10">
        <v>8</v>
      </c>
    </row>
    <row r="66" spans="4:6">
      <c r="D66" s="4">
        <v>59</v>
      </c>
      <c r="E66" s="9">
        <v>4</v>
      </c>
      <c r="F66" s="10">
        <v>8</v>
      </c>
    </row>
    <row r="67" spans="4:6">
      <c r="D67" s="4">
        <v>60</v>
      </c>
      <c r="E67" s="9">
        <v>4</v>
      </c>
      <c r="F67" s="10">
        <v>8</v>
      </c>
    </row>
    <row r="68" spans="4:6">
      <c r="D68" s="4">
        <v>61</v>
      </c>
      <c r="E68" s="9">
        <v>4</v>
      </c>
      <c r="F68" s="10">
        <v>8</v>
      </c>
    </row>
    <row r="69" spans="4:6">
      <c r="D69" s="4">
        <v>62</v>
      </c>
      <c r="E69" s="9">
        <v>4</v>
      </c>
      <c r="F69" s="10">
        <v>8</v>
      </c>
    </row>
    <row r="70" spans="4:6">
      <c r="D70" s="4">
        <v>63</v>
      </c>
      <c r="E70" s="9">
        <v>4</v>
      </c>
      <c r="F70" s="10">
        <v>8</v>
      </c>
    </row>
    <row r="71" spans="4:6">
      <c r="D71" s="4">
        <v>64</v>
      </c>
      <c r="E71" s="9">
        <v>4</v>
      </c>
      <c r="F71" s="10">
        <v>8</v>
      </c>
    </row>
    <row r="72" spans="4:6">
      <c r="D72" s="4">
        <v>65</v>
      </c>
      <c r="E72" s="9">
        <v>2</v>
      </c>
      <c r="F72" s="10">
        <v>4</v>
      </c>
    </row>
    <row r="73" spans="4:6">
      <c r="D73" s="4">
        <v>66</v>
      </c>
      <c r="E73" s="9">
        <v>2</v>
      </c>
      <c r="F73" s="10">
        <v>4</v>
      </c>
    </row>
    <row r="74" spans="4:6">
      <c r="D74" s="4">
        <v>67</v>
      </c>
      <c r="E74" s="9">
        <v>2</v>
      </c>
      <c r="F74" s="10">
        <v>4</v>
      </c>
    </row>
    <row r="75" spans="4:6">
      <c r="D75" s="4">
        <v>68</v>
      </c>
      <c r="E75" s="9">
        <v>2</v>
      </c>
      <c r="F75" s="10">
        <v>4</v>
      </c>
    </row>
    <row r="76" spans="4:6">
      <c r="D76" s="4">
        <v>69</v>
      </c>
      <c r="E76" s="9">
        <v>2</v>
      </c>
      <c r="F76" s="10">
        <v>4</v>
      </c>
    </row>
    <row r="77" spans="4:6">
      <c r="D77" s="4">
        <v>70</v>
      </c>
      <c r="E77" s="9">
        <v>2</v>
      </c>
      <c r="F77" s="10">
        <v>4</v>
      </c>
    </row>
    <row r="78" spans="4:6">
      <c r="D78" s="4">
        <v>71</v>
      </c>
      <c r="E78" s="9">
        <v>2</v>
      </c>
      <c r="F78" s="10">
        <v>4</v>
      </c>
    </row>
    <row r="79" spans="4:6">
      <c r="D79" s="4">
        <v>72</v>
      </c>
      <c r="E79" s="9">
        <v>2</v>
      </c>
      <c r="F79" s="10">
        <v>4</v>
      </c>
    </row>
    <row r="80" spans="4:6">
      <c r="D80" s="4">
        <v>73</v>
      </c>
      <c r="E80" s="9">
        <v>2</v>
      </c>
      <c r="F80" s="10">
        <v>4</v>
      </c>
    </row>
    <row r="81" spans="4:6">
      <c r="D81" s="4">
        <v>74</v>
      </c>
      <c r="E81" s="9">
        <v>2</v>
      </c>
      <c r="F81" s="10">
        <v>4</v>
      </c>
    </row>
    <row r="82" spans="4:6">
      <c r="D82" s="4">
        <v>75</v>
      </c>
      <c r="E82" s="9">
        <v>2</v>
      </c>
      <c r="F82" s="10">
        <v>4</v>
      </c>
    </row>
    <row r="83" spans="4:6">
      <c r="D83" s="4">
        <v>76</v>
      </c>
      <c r="E83" s="9">
        <v>2</v>
      </c>
      <c r="F83" s="10">
        <v>4</v>
      </c>
    </row>
    <row r="84" spans="4:6">
      <c r="D84" s="4">
        <v>77</v>
      </c>
      <c r="E84" s="9">
        <v>2</v>
      </c>
      <c r="F84" s="10">
        <v>4</v>
      </c>
    </row>
    <row r="85" spans="4:6">
      <c r="D85" s="4">
        <v>78</v>
      </c>
      <c r="E85" s="9">
        <v>2</v>
      </c>
      <c r="F85" s="10">
        <v>4</v>
      </c>
    </row>
    <row r="86" spans="4:6">
      <c r="D86" s="4">
        <v>79</v>
      </c>
      <c r="E86" s="9">
        <v>2</v>
      </c>
      <c r="F86" s="10">
        <v>4</v>
      </c>
    </row>
    <row r="87" spans="4:6">
      <c r="D87" s="4">
        <v>80</v>
      </c>
      <c r="E87" s="9">
        <v>2</v>
      </c>
      <c r="F87" s="10">
        <v>4</v>
      </c>
    </row>
    <row r="88" spans="4:6">
      <c r="D88" s="4">
        <v>81</v>
      </c>
      <c r="E88" s="9">
        <v>2</v>
      </c>
      <c r="F88" s="10">
        <v>4</v>
      </c>
    </row>
    <row r="89" spans="4:6">
      <c r="D89" s="4">
        <v>82</v>
      </c>
      <c r="E89" s="9">
        <v>2</v>
      </c>
      <c r="F89" s="10">
        <v>4</v>
      </c>
    </row>
    <row r="90" spans="4:6">
      <c r="D90" s="4">
        <v>83</v>
      </c>
      <c r="E90" s="9">
        <v>2</v>
      </c>
      <c r="F90" s="10">
        <v>4</v>
      </c>
    </row>
    <row r="91" spans="4:6">
      <c r="D91" s="4">
        <v>84</v>
      </c>
      <c r="E91" s="9">
        <v>2</v>
      </c>
      <c r="F91" s="10">
        <v>4</v>
      </c>
    </row>
    <row r="92" spans="4:6">
      <c r="D92" s="4">
        <v>85</v>
      </c>
      <c r="E92" s="9">
        <v>2</v>
      </c>
      <c r="F92" s="10">
        <v>4</v>
      </c>
    </row>
    <row r="93" spans="4:6">
      <c r="D93" s="4">
        <v>86</v>
      </c>
      <c r="E93" s="9">
        <v>2</v>
      </c>
      <c r="F93" s="10">
        <v>4</v>
      </c>
    </row>
    <row r="94" spans="4:6">
      <c r="D94" s="4">
        <v>87</v>
      </c>
      <c r="E94" s="9">
        <v>2</v>
      </c>
      <c r="F94" s="10">
        <v>4</v>
      </c>
    </row>
    <row r="95" spans="4:6">
      <c r="D95" s="4">
        <v>88</v>
      </c>
      <c r="E95" s="9">
        <v>2</v>
      </c>
      <c r="F95" s="10">
        <v>4</v>
      </c>
    </row>
    <row r="96" spans="4:6">
      <c r="D96" s="4">
        <v>89</v>
      </c>
      <c r="E96" s="9">
        <v>2</v>
      </c>
      <c r="F96" s="10">
        <v>4</v>
      </c>
    </row>
    <row r="97" spans="4:6">
      <c r="D97" s="4">
        <v>90</v>
      </c>
      <c r="E97" s="9">
        <v>2</v>
      </c>
      <c r="F97" s="10">
        <v>4</v>
      </c>
    </row>
    <row r="98" spans="4:6">
      <c r="D98" s="4">
        <v>91</v>
      </c>
      <c r="E98" s="9">
        <v>2</v>
      </c>
      <c r="F98" s="10">
        <v>4</v>
      </c>
    </row>
    <row r="99" spans="4:6">
      <c r="D99" s="4">
        <v>92</v>
      </c>
      <c r="E99" s="9">
        <v>2</v>
      </c>
      <c r="F99" s="10">
        <v>4</v>
      </c>
    </row>
    <row r="100" spans="4:6">
      <c r="D100" s="4">
        <v>93</v>
      </c>
      <c r="E100" s="9">
        <v>2</v>
      </c>
      <c r="F100" s="10">
        <v>4</v>
      </c>
    </row>
    <row r="101" spans="4:6">
      <c r="D101" s="4">
        <v>94</v>
      </c>
      <c r="E101" s="9">
        <v>2</v>
      </c>
      <c r="F101" s="10">
        <v>4</v>
      </c>
    </row>
    <row r="102" spans="4:6">
      <c r="D102" s="4">
        <v>95</v>
      </c>
      <c r="E102" s="9">
        <v>2</v>
      </c>
      <c r="F102" s="10">
        <v>4</v>
      </c>
    </row>
    <row r="103" spans="4:6">
      <c r="D103" s="4">
        <v>96</v>
      </c>
      <c r="E103" s="9">
        <v>2</v>
      </c>
      <c r="F103" s="10">
        <v>4</v>
      </c>
    </row>
    <row r="104" spans="4:6">
      <c r="D104" s="4">
        <v>97</v>
      </c>
      <c r="E104" s="9">
        <v>2</v>
      </c>
      <c r="F104" s="10">
        <v>4</v>
      </c>
    </row>
    <row r="105" spans="4:6">
      <c r="D105" s="4">
        <v>98</v>
      </c>
      <c r="E105" s="9">
        <v>2</v>
      </c>
      <c r="F105" s="10">
        <v>4</v>
      </c>
    </row>
    <row r="106" spans="4:6">
      <c r="D106" s="4">
        <v>99</v>
      </c>
      <c r="E106" s="9">
        <v>2</v>
      </c>
      <c r="F106" s="10">
        <v>4</v>
      </c>
    </row>
    <row r="107" spans="4:6">
      <c r="D107" s="4">
        <v>100</v>
      </c>
      <c r="E107" s="9">
        <v>2</v>
      </c>
      <c r="F107" s="10">
        <v>4</v>
      </c>
    </row>
    <row r="108" spans="4:6">
      <c r="D108" s="4">
        <v>101</v>
      </c>
      <c r="E108" s="9">
        <v>2</v>
      </c>
      <c r="F108" s="10">
        <v>4</v>
      </c>
    </row>
    <row r="109" spans="4:6">
      <c r="D109" s="4">
        <v>102</v>
      </c>
      <c r="E109" s="9">
        <v>2</v>
      </c>
      <c r="F109" s="10">
        <v>4</v>
      </c>
    </row>
    <row r="110" spans="4:6">
      <c r="D110" s="4">
        <v>103</v>
      </c>
      <c r="E110" s="9">
        <v>2</v>
      </c>
      <c r="F110" s="10">
        <v>4</v>
      </c>
    </row>
    <row r="111" spans="4:6">
      <c r="D111" s="4">
        <v>104</v>
      </c>
      <c r="E111" s="9">
        <v>2</v>
      </c>
      <c r="F111" s="10">
        <v>4</v>
      </c>
    </row>
    <row r="112" spans="4:6">
      <c r="D112" s="4">
        <v>105</v>
      </c>
      <c r="E112" s="9">
        <v>2</v>
      </c>
      <c r="F112" s="10">
        <v>4</v>
      </c>
    </row>
    <row r="113" spans="4:6">
      <c r="D113" s="4">
        <v>106</v>
      </c>
      <c r="E113" s="9">
        <v>2</v>
      </c>
      <c r="F113" s="10">
        <v>4</v>
      </c>
    </row>
    <row r="114" spans="4:6">
      <c r="D114" s="4">
        <v>107</v>
      </c>
      <c r="E114" s="9">
        <v>2</v>
      </c>
      <c r="F114" s="10">
        <v>4</v>
      </c>
    </row>
    <row r="115" spans="4:6">
      <c r="D115" s="4">
        <v>108</v>
      </c>
      <c r="E115" s="9">
        <v>2</v>
      </c>
      <c r="F115" s="10">
        <v>4</v>
      </c>
    </row>
    <row r="116" spans="4:6">
      <c r="D116" s="4">
        <v>109</v>
      </c>
      <c r="E116" s="9">
        <v>2</v>
      </c>
      <c r="F116" s="10">
        <v>4</v>
      </c>
    </row>
    <row r="117" spans="4:6">
      <c r="D117" s="4">
        <v>110</v>
      </c>
      <c r="E117" s="9">
        <v>2</v>
      </c>
      <c r="F117" s="10">
        <v>4</v>
      </c>
    </row>
    <row r="118" spans="4:6">
      <c r="D118" s="4">
        <v>111</v>
      </c>
      <c r="E118" s="9">
        <v>2</v>
      </c>
      <c r="F118" s="10">
        <v>4</v>
      </c>
    </row>
    <row r="119" spans="4:6">
      <c r="D119" s="4">
        <v>112</v>
      </c>
      <c r="E119" s="9">
        <v>2</v>
      </c>
      <c r="F119" s="10">
        <v>4</v>
      </c>
    </row>
    <row r="120" spans="4:6">
      <c r="D120" s="4">
        <v>113</v>
      </c>
      <c r="E120" s="9">
        <v>2</v>
      </c>
      <c r="F120" s="10">
        <v>4</v>
      </c>
    </row>
    <row r="121" spans="4:6">
      <c r="D121" s="4">
        <v>114</v>
      </c>
      <c r="E121" s="9">
        <v>2</v>
      </c>
      <c r="F121" s="10">
        <v>4</v>
      </c>
    </row>
    <row r="122" spans="4:6">
      <c r="D122" s="4">
        <v>115</v>
      </c>
      <c r="E122" s="9">
        <v>2</v>
      </c>
      <c r="F122" s="10">
        <v>4</v>
      </c>
    </row>
    <row r="123" spans="4:6">
      <c r="D123" s="4">
        <v>116</v>
      </c>
      <c r="E123" s="9">
        <v>2</v>
      </c>
      <c r="F123" s="10">
        <v>4</v>
      </c>
    </row>
    <row r="124" spans="4:6">
      <c r="D124" s="4">
        <v>117</v>
      </c>
      <c r="E124" s="9">
        <v>2</v>
      </c>
      <c r="F124" s="10">
        <v>4</v>
      </c>
    </row>
    <row r="125" spans="4:6">
      <c r="D125" s="4">
        <v>118</v>
      </c>
      <c r="E125" s="9">
        <v>2</v>
      </c>
      <c r="F125" s="10">
        <v>4</v>
      </c>
    </row>
    <row r="126" spans="4:6">
      <c r="D126" s="4">
        <v>119</v>
      </c>
      <c r="E126" s="9">
        <v>2</v>
      </c>
      <c r="F126" s="10">
        <v>4</v>
      </c>
    </row>
    <row r="127" spans="4:6">
      <c r="D127" s="4">
        <v>120</v>
      </c>
      <c r="E127" s="9">
        <v>2</v>
      </c>
      <c r="F127" s="10">
        <v>4</v>
      </c>
    </row>
    <row r="128" spans="4:6">
      <c r="D128" s="4">
        <v>121</v>
      </c>
      <c r="E128" s="9">
        <v>2</v>
      </c>
      <c r="F128" s="10">
        <v>4</v>
      </c>
    </row>
    <row r="129" spans="4:6">
      <c r="D129" s="4">
        <v>122</v>
      </c>
      <c r="E129" s="9">
        <v>2</v>
      </c>
      <c r="F129" s="10">
        <v>4</v>
      </c>
    </row>
    <row r="130" spans="4:6">
      <c r="D130" s="4">
        <v>123</v>
      </c>
      <c r="E130" s="9">
        <v>2</v>
      </c>
      <c r="F130" s="10">
        <v>4</v>
      </c>
    </row>
    <row r="131" spans="4:6">
      <c r="D131" s="4">
        <v>124</v>
      </c>
      <c r="E131" s="9">
        <v>2</v>
      </c>
      <c r="F131" s="10">
        <v>4</v>
      </c>
    </row>
    <row r="132" spans="4:6">
      <c r="D132" s="4">
        <v>125</v>
      </c>
      <c r="E132" s="9">
        <v>2</v>
      </c>
      <c r="F132" s="10">
        <v>4</v>
      </c>
    </row>
    <row r="133" spans="4:6">
      <c r="D133" s="4">
        <v>126</v>
      </c>
      <c r="E133" s="9">
        <v>2</v>
      </c>
      <c r="F133" s="10">
        <v>4</v>
      </c>
    </row>
    <row r="134" spans="4:6">
      <c r="D134" s="4">
        <v>127</v>
      </c>
      <c r="E134" s="9">
        <v>2</v>
      </c>
      <c r="F134" s="10">
        <v>4</v>
      </c>
    </row>
    <row r="135" spans="4:6">
      <c r="D135" s="11">
        <v>128</v>
      </c>
      <c r="E135" s="12">
        <v>2</v>
      </c>
      <c r="F135" s="13">
        <v>4</v>
      </c>
    </row>
  </sheetData>
  <mergeCells count="1">
    <mergeCell ref="D6:F6"/>
  </mergeCell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92"/>
  <sheetViews>
    <sheetView topLeftCell="A9" workbookViewId="0">
      <pane xSplit="5" topLeftCell="F1" activePane="topRight" state="frozen"/>
      <selection activeCell="A16" sqref="A16"/>
      <selection pane="topRight" activeCell="B53" sqref="B53"/>
    </sheetView>
  </sheetViews>
  <sheetFormatPr defaultColWidth="8.88671875" defaultRowHeight="14.4"/>
  <cols>
    <col min="1" max="1" width="4.88671875" style="14" customWidth="1"/>
    <col min="2" max="2" width="5.33203125" style="14" customWidth="1"/>
    <col min="3" max="3" width="42" style="14" customWidth="1"/>
    <col min="4" max="4" width="14" style="14" customWidth="1"/>
    <col min="5" max="5" width="15.88671875" style="14" customWidth="1"/>
    <col min="6" max="9" width="7.88671875" style="15" customWidth="1"/>
    <col min="10" max="10" width="8.88671875" style="15"/>
    <col min="11" max="11" width="8" style="15" customWidth="1"/>
    <col min="12" max="12" width="10.33203125" style="15" customWidth="1"/>
    <col min="13" max="16384" width="8.88671875" style="14"/>
  </cols>
  <sheetData>
    <row r="3" spans="2:13">
      <c r="B3" s="16" t="s">
        <v>1028</v>
      </c>
      <c r="F3" s="72"/>
      <c r="G3" s="73"/>
      <c r="H3" s="73"/>
      <c r="L3" s="14"/>
    </row>
    <row r="4" spans="2:13">
      <c r="B4" s="17" t="s">
        <v>1023</v>
      </c>
      <c r="C4" s="16"/>
      <c r="L4" s="14"/>
    </row>
    <row r="5" spans="2:13">
      <c r="C5" s="16"/>
      <c r="D5" s="16"/>
      <c r="L5" s="14"/>
    </row>
    <row r="6" spans="2:13">
      <c r="L6" s="14"/>
    </row>
    <row r="7" spans="2:13">
      <c r="B7" s="16" t="s">
        <v>60</v>
      </c>
      <c r="L7" s="14"/>
    </row>
    <row r="8" spans="2:13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3" ht="15" customHeight="1">
      <c r="B9" s="113" t="s">
        <v>1</v>
      </c>
      <c r="C9" s="114" t="s">
        <v>2</v>
      </c>
      <c r="D9" s="114" t="s">
        <v>3</v>
      </c>
      <c r="E9" s="107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2:13">
      <c r="B10" s="113"/>
      <c r="C10" s="114"/>
      <c r="D10" s="114"/>
      <c r="E10" s="108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3" customFormat="1">
      <c r="B11" s="36">
        <v>1</v>
      </c>
      <c r="C11" s="41" t="s">
        <v>425</v>
      </c>
      <c r="D11" s="22" t="s">
        <v>434</v>
      </c>
      <c r="E11" s="21">
        <f t="shared" ref="E11:E18" si="0">SUM(G11,I11,K11, M11)</f>
        <v>298.5</v>
      </c>
      <c r="F11" s="31">
        <v>1</v>
      </c>
      <c r="G11" s="30">
        <f t="shared" ref="G11:G48" si="1">IFERROR(VLOOKUP(F11,points,3,FALSE),"")</f>
        <v>270</v>
      </c>
      <c r="H11" s="21">
        <v>19</v>
      </c>
      <c r="I11" s="30">
        <f t="shared" ref="I11:I19" si="2">IFERROR(VLOOKUP(H11,points,2,FALSE),"")</f>
        <v>9.75</v>
      </c>
      <c r="J11" s="21">
        <v>11</v>
      </c>
      <c r="K11" s="30">
        <f t="shared" ref="K11:K19" si="3">IFERROR(VLOOKUP(J11,points,2,FALSE),"")</f>
        <v>18.75</v>
      </c>
      <c r="L11" s="21"/>
      <c r="M11" s="30"/>
    </row>
    <row r="12" spans="2:13">
      <c r="B12" s="36">
        <v>2</v>
      </c>
      <c r="C12" s="41" t="s">
        <v>598</v>
      </c>
      <c r="D12" s="22" t="s">
        <v>597</v>
      </c>
      <c r="E12" s="21">
        <f t="shared" si="0"/>
        <v>198</v>
      </c>
      <c r="F12" s="31">
        <v>2</v>
      </c>
      <c r="G12" s="30">
        <f t="shared" si="1"/>
        <v>180</v>
      </c>
      <c r="H12" s="21">
        <v>29</v>
      </c>
      <c r="I12" s="30">
        <f t="shared" si="2"/>
        <v>6.75</v>
      </c>
      <c r="J12" s="21">
        <v>17</v>
      </c>
      <c r="K12" s="30">
        <f t="shared" si="3"/>
        <v>11.25</v>
      </c>
      <c r="L12" s="21"/>
      <c r="M12" s="30"/>
    </row>
    <row r="13" spans="2:13">
      <c r="B13" s="36">
        <v>3</v>
      </c>
      <c r="C13" s="41" t="s">
        <v>990</v>
      </c>
      <c r="D13" s="22" t="s">
        <v>601</v>
      </c>
      <c r="E13" s="21">
        <f t="shared" si="0"/>
        <v>154.75</v>
      </c>
      <c r="F13" s="31">
        <v>3</v>
      </c>
      <c r="G13" s="30">
        <f t="shared" si="1"/>
        <v>135</v>
      </c>
      <c r="H13" s="21">
        <v>33</v>
      </c>
      <c r="I13" s="30">
        <f t="shared" si="2"/>
        <v>4</v>
      </c>
      <c r="J13" s="21">
        <v>15</v>
      </c>
      <c r="K13" s="30">
        <f t="shared" si="3"/>
        <v>15.75</v>
      </c>
      <c r="L13" s="21"/>
      <c r="M13" s="30"/>
    </row>
    <row r="14" spans="2:13">
      <c r="B14" s="36">
        <v>4</v>
      </c>
      <c r="C14" s="89" t="s">
        <v>431</v>
      </c>
      <c r="D14" s="22" t="s">
        <v>439</v>
      </c>
      <c r="E14" s="21">
        <f t="shared" si="0"/>
        <v>111</v>
      </c>
      <c r="F14" s="31">
        <v>4</v>
      </c>
      <c r="G14" s="30">
        <f t="shared" si="1"/>
        <v>100.5</v>
      </c>
      <c r="H14" s="21">
        <v>30</v>
      </c>
      <c r="I14" s="30">
        <f t="shared" si="2"/>
        <v>6.5</v>
      </c>
      <c r="J14" s="21">
        <v>35</v>
      </c>
      <c r="K14" s="30">
        <f t="shared" si="3"/>
        <v>4</v>
      </c>
      <c r="L14" s="21"/>
      <c r="M14" s="30"/>
    </row>
    <row r="15" spans="2:13">
      <c r="B15" s="36">
        <v>5</v>
      </c>
      <c r="C15" s="41" t="s">
        <v>532</v>
      </c>
      <c r="D15" s="22" t="s">
        <v>541</v>
      </c>
      <c r="E15" s="21">
        <f t="shared" si="0"/>
        <v>93.5</v>
      </c>
      <c r="F15" s="31">
        <v>5</v>
      </c>
      <c r="G15" s="30">
        <f t="shared" si="1"/>
        <v>81</v>
      </c>
      <c r="H15" s="21">
        <v>22</v>
      </c>
      <c r="I15" s="30">
        <f t="shared" si="2"/>
        <v>8.5</v>
      </c>
      <c r="J15" s="31">
        <v>49</v>
      </c>
      <c r="K15" s="30">
        <f t="shared" si="3"/>
        <v>4</v>
      </c>
      <c r="L15" s="21"/>
      <c r="M15" s="30"/>
    </row>
    <row r="16" spans="2:13">
      <c r="B16" s="36">
        <v>6</v>
      </c>
      <c r="C16" s="70" t="s">
        <v>401</v>
      </c>
      <c r="D16" s="22" t="s">
        <v>402</v>
      </c>
      <c r="E16" s="21">
        <f t="shared" si="0"/>
        <v>80</v>
      </c>
      <c r="F16" s="21">
        <v>6</v>
      </c>
      <c r="G16" s="30">
        <f t="shared" si="1"/>
        <v>72</v>
      </c>
      <c r="H16" s="21">
        <v>57</v>
      </c>
      <c r="I16" s="30">
        <f t="shared" si="2"/>
        <v>4</v>
      </c>
      <c r="J16" s="31">
        <v>49</v>
      </c>
      <c r="K16" s="30">
        <f t="shared" si="3"/>
        <v>4</v>
      </c>
      <c r="L16" s="21"/>
      <c r="M16" s="30"/>
    </row>
    <row r="17" spans="2:13" customFormat="1">
      <c r="B17" s="36">
        <v>7</v>
      </c>
      <c r="C17" s="90" t="s">
        <v>594</v>
      </c>
      <c r="D17" s="22" t="s">
        <v>599</v>
      </c>
      <c r="E17" s="21">
        <f t="shared" si="0"/>
        <v>79.75</v>
      </c>
      <c r="F17" s="31">
        <v>7</v>
      </c>
      <c r="G17" s="30">
        <f t="shared" si="1"/>
        <v>64.5</v>
      </c>
      <c r="H17" s="21">
        <v>45</v>
      </c>
      <c r="I17" s="30">
        <f t="shared" si="2"/>
        <v>4</v>
      </c>
      <c r="J17" s="21">
        <v>17</v>
      </c>
      <c r="K17" s="30">
        <f t="shared" si="3"/>
        <v>11.25</v>
      </c>
      <c r="L17" s="21"/>
      <c r="M17" s="30"/>
    </row>
    <row r="18" spans="2:13">
      <c r="B18" s="36">
        <v>8</v>
      </c>
      <c r="C18" s="90" t="s">
        <v>515</v>
      </c>
      <c r="D18" s="22" t="s">
        <v>516</v>
      </c>
      <c r="E18" s="21">
        <f t="shared" si="0"/>
        <v>60</v>
      </c>
      <c r="F18" s="31">
        <v>8</v>
      </c>
      <c r="G18" s="30">
        <f t="shared" si="1"/>
        <v>54</v>
      </c>
      <c r="H18" s="31">
        <v>77</v>
      </c>
      <c r="I18" s="30">
        <f t="shared" si="2"/>
        <v>2</v>
      </c>
      <c r="J18" s="21">
        <v>49</v>
      </c>
      <c r="K18" s="30">
        <f t="shared" si="3"/>
        <v>4</v>
      </c>
      <c r="L18" s="21"/>
      <c r="M18" s="30"/>
    </row>
    <row r="19" spans="2:13" customFormat="1">
      <c r="B19" s="36">
        <v>9</v>
      </c>
      <c r="C19" s="41" t="s">
        <v>859</v>
      </c>
      <c r="D19" s="59" t="s">
        <v>862</v>
      </c>
      <c r="E19" s="21">
        <f>SUM(G19,I19,K19,M19)</f>
        <v>54.25</v>
      </c>
      <c r="F19" s="21">
        <v>10</v>
      </c>
      <c r="G19" s="30">
        <f t="shared" si="1"/>
        <v>39</v>
      </c>
      <c r="H19" s="21">
        <v>57</v>
      </c>
      <c r="I19" s="30">
        <f t="shared" si="2"/>
        <v>4</v>
      </c>
      <c r="J19" s="21">
        <v>17</v>
      </c>
      <c r="K19" s="30">
        <f t="shared" si="3"/>
        <v>11.25</v>
      </c>
      <c r="L19" s="21"/>
      <c r="M19" s="30"/>
    </row>
    <row r="20" spans="2:13" customFormat="1">
      <c r="B20" s="36">
        <v>10</v>
      </c>
      <c r="C20" s="41" t="s">
        <v>855</v>
      </c>
      <c r="D20" s="59" t="s">
        <v>856</v>
      </c>
      <c r="E20" s="21">
        <f t="shared" ref="E20:E25" si="4">SUM(G20,I20,K20, M20)</f>
        <v>45</v>
      </c>
      <c r="F20" s="31">
        <v>9</v>
      </c>
      <c r="G20" s="30">
        <f t="shared" si="1"/>
        <v>45</v>
      </c>
      <c r="H20" s="21"/>
      <c r="I20" s="30"/>
      <c r="J20" s="59"/>
      <c r="K20" s="30"/>
      <c r="L20" s="21"/>
      <c r="M20" s="30"/>
    </row>
    <row r="21" spans="2:13">
      <c r="B21" s="36">
        <v>11</v>
      </c>
      <c r="C21" s="41" t="s">
        <v>593</v>
      </c>
      <c r="D21" s="22" t="s">
        <v>596</v>
      </c>
      <c r="E21" s="21">
        <f t="shared" si="4"/>
        <v>43.5</v>
      </c>
      <c r="F21" s="31">
        <v>11</v>
      </c>
      <c r="G21" s="30">
        <f t="shared" si="1"/>
        <v>37.5</v>
      </c>
      <c r="H21" s="31">
        <v>69</v>
      </c>
      <c r="I21" s="30">
        <f>IFERROR(VLOOKUP(H21,points,2,FALSE),"")</f>
        <v>2</v>
      </c>
      <c r="J21" s="21">
        <v>49</v>
      </c>
      <c r="K21" s="30">
        <f>IFERROR(VLOOKUP(J21,points,2,FALSE),"")</f>
        <v>4</v>
      </c>
      <c r="L21" s="59"/>
      <c r="M21" s="30"/>
    </row>
    <row r="22" spans="2:13">
      <c r="B22" s="36">
        <v>12</v>
      </c>
      <c r="C22" s="41" t="s">
        <v>427</v>
      </c>
      <c r="D22" s="22" t="s">
        <v>436</v>
      </c>
      <c r="E22" s="21">
        <f t="shared" si="4"/>
        <v>42.5</v>
      </c>
      <c r="F22" s="31">
        <v>13</v>
      </c>
      <c r="G22" s="30">
        <f t="shared" si="1"/>
        <v>34.5</v>
      </c>
      <c r="H22" s="21">
        <v>57</v>
      </c>
      <c r="I22" s="30">
        <f>IFERROR(VLOOKUP(H22,points,2,FALSE),"")</f>
        <v>4</v>
      </c>
      <c r="J22" s="21">
        <v>49</v>
      </c>
      <c r="K22" s="30">
        <f>IFERROR(VLOOKUP(J22,points,2,FALSE),"")</f>
        <v>4</v>
      </c>
      <c r="L22" s="21"/>
      <c r="M22" s="30"/>
    </row>
    <row r="23" spans="2:13">
      <c r="B23" s="36">
        <v>13</v>
      </c>
      <c r="C23" s="41" t="s">
        <v>701</v>
      </c>
      <c r="D23" s="59" t="s">
        <v>686</v>
      </c>
      <c r="E23" s="21">
        <f t="shared" si="4"/>
        <v>38</v>
      </c>
      <c r="F23" s="31">
        <v>12</v>
      </c>
      <c r="G23" s="30">
        <f t="shared" si="1"/>
        <v>36</v>
      </c>
      <c r="H23" s="21">
        <v>73</v>
      </c>
      <c r="I23" s="30">
        <f>IFERROR(VLOOKUP(H23,points,2,FALSE),"")</f>
        <v>2</v>
      </c>
      <c r="J23" s="21"/>
      <c r="K23" s="30"/>
      <c r="L23" s="21"/>
      <c r="M23" s="30"/>
    </row>
    <row r="24" spans="2:13">
      <c r="B24" s="36">
        <v>14</v>
      </c>
      <c r="C24" s="41" t="s">
        <v>426</v>
      </c>
      <c r="D24" s="22" t="s">
        <v>435</v>
      </c>
      <c r="E24" s="21">
        <f t="shared" si="4"/>
        <v>37.75</v>
      </c>
      <c r="F24" s="31">
        <v>17</v>
      </c>
      <c r="G24" s="30">
        <f t="shared" si="1"/>
        <v>22.5</v>
      </c>
      <c r="H24" s="21">
        <v>41</v>
      </c>
      <c r="I24" s="30">
        <f>IFERROR(VLOOKUP(H24,points,2,FALSE),"")</f>
        <v>4</v>
      </c>
      <c r="J24" s="21">
        <v>17</v>
      </c>
      <c r="K24" s="30">
        <f>IFERROR(VLOOKUP(J24,points,2,FALSE),"")</f>
        <v>11.25</v>
      </c>
      <c r="L24" s="21"/>
      <c r="M24" s="30"/>
    </row>
    <row r="25" spans="2:13">
      <c r="B25" s="36">
        <v>15</v>
      </c>
      <c r="C25" s="41" t="s">
        <v>685</v>
      </c>
      <c r="D25" s="59" t="s">
        <v>686</v>
      </c>
      <c r="E25" s="21">
        <f t="shared" si="4"/>
        <v>33.5</v>
      </c>
      <c r="F25" s="21">
        <v>15</v>
      </c>
      <c r="G25" s="30">
        <f t="shared" si="1"/>
        <v>31.5</v>
      </c>
      <c r="H25" s="21"/>
      <c r="I25" s="30"/>
      <c r="J25" s="59">
        <v>73</v>
      </c>
      <c r="K25" s="30">
        <f>IFERROR(VLOOKUP(J25,points,2,FALSE),"")</f>
        <v>2</v>
      </c>
      <c r="L25" s="59"/>
      <c r="M25" s="30"/>
    </row>
    <row r="26" spans="2:13">
      <c r="B26" s="36">
        <v>16</v>
      </c>
      <c r="C26" s="41" t="s">
        <v>780</v>
      </c>
      <c r="D26" s="59" t="s">
        <v>541</v>
      </c>
      <c r="E26" s="21">
        <f>SUM(G26,I26,K26,M26)</f>
        <v>33</v>
      </c>
      <c r="F26" s="31">
        <v>14</v>
      </c>
      <c r="G26" s="30">
        <f t="shared" si="1"/>
        <v>33</v>
      </c>
      <c r="H26" s="21"/>
      <c r="I26" s="30"/>
      <c r="J26" s="21"/>
      <c r="K26" s="30"/>
      <c r="L26" s="21"/>
      <c r="M26" s="30"/>
    </row>
    <row r="27" spans="2:13">
      <c r="B27" s="36">
        <v>17</v>
      </c>
      <c r="C27" s="41" t="s">
        <v>893</v>
      </c>
      <c r="D27" s="59" t="s">
        <v>600</v>
      </c>
      <c r="E27" s="21">
        <f>SUM(G27,I27,K27, M27)</f>
        <v>30.5</v>
      </c>
      <c r="F27" s="31">
        <v>16</v>
      </c>
      <c r="G27" s="30">
        <f t="shared" si="1"/>
        <v>28.5</v>
      </c>
      <c r="H27" s="21"/>
      <c r="I27" s="30"/>
      <c r="J27" s="59">
        <v>69</v>
      </c>
      <c r="K27" s="30">
        <f>IFERROR(VLOOKUP(J27,points,2,FALSE),"")</f>
        <v>2</v>
      </c>
      <c r="L27" s="21"/>
      <c r="M27" s="30"/>
    </row>
    <row r="28" spans="2:13">
      <c r="B28" s="36">
        <v>18</v>
      </c>
      <c r="C28" s="78" t="s">
        <v>895</v>
      </c>
      <c r="D28" s="59" t="s">
        <v>894</v>
      </c>
      <c r="E28" s="21">
        <f>SUM(G28,I28,K28,M28)</f>
        <v>27</v>
      </c>
      <c r="F28" s="31">
        <v>18</v>
      </c>
      <c r="G28" s="30">
        <f t="shared" si="1"/>
        <v>21</v>
      </c>
      <c r="H28" s="21">
        <v>97</v>
      </c>
      <c r="I28" s="30">
        <f>IFERROR(VLOOKUP(H28,points,2,FALSE),"")</f>
        <v>2</v>
      </c>
      <c r="J28" s="59">
        <v>49</v>
      </c>
      <c r="K28" s="30">
        <f>IFERROR(VLOOKUP(J28,points,2,FALSE),"")</f>
        <v>4</v>
      </c>
      <c r="L28" s="21"/>
      <c r="M28" s="30"/>
    </row>
    <row r="29" spans="2:13" customFormat="1">
      <c r="B29" s="36">
        <v>19</v>
      </c>
      <c r="C29" s="41" t="s">
        <v>917</v>
      </c>
      <c r="D29" s="59" t="s">
        <v>918</v>
      </c>
      <c r="E29" s="21">
        <f>SUM(G29,I29,K29,M29)</f>
        <v>24</v>
      </c>
      <c r="F29" s="31">
        <v>20</v>
      </c>
      <c r="G29" s="30">
        <f t="shared" si="1"/>
        <v>18</v>
      </c>
      <c r="H29" s="21">
        <v>77</v>
      </c>
      <c r="I29" s="30">
        <f>IFERROR(VLOOKUP(H29,points,2,FALSE),"")</f>
        <v>2</v>
      </c>
      <c r="J29" s="21">
        <v>37</v>
      </c>
      <c r="K29" s="30">
        <f>IFERROR(VLOOKUP(J29,points,2,FALSE),"")</f>
        <v>4</v>
      </c>
      <c r="L29" s="21"/>
      <c r="M29" s="30"/>
    </row>
    <row r="30" spans="2:13">
      <c r="B30" s="36">
        <v>20</v>
      </c>
      <c r="C30" s="41" t="s">
        <v>697</v>
      </c>
      <c r="D30" s="59" t="s">
        <v>698</v>
      </c>
      <c r="E30" s="21">
        <f>SUM(G30,I30,K30,M30)</f>
        <v>23.5</v>
      </c>
      <c r="F30" s="31">
        <v>21</v>
      </c>
      <c r="G30" s="30">
        <f t="shared" si="1"/>
        <v>17.5</v>
      </c>
      <c r="H30" s="21">
        <v>97</v>
      </c>
      <c r="I30" s="30">
        <f>IFERROR(VLOOKUP(H30,points,2,FALSE),"")</f>
        <v>2</v>
      </c>
      <c r="J30" s="21">
        <v>41</v>
      </c>
      <c r="K30" s="30">
        <f>IFERROR(VLOOKUP(J30,points,2,FALSE),"")</f>
        <v>4</v>
      </c>
      <c r="L30" s="21"/>
      <c r="M30" s="30"/>
    </row>
    <row r="31" spans="2:13">
      <c r="B31" s="36">
        <v>21</v>
      </c>
      <c r="C31" s="41" t="s">
        <v>776</v>
      </c>
      <c r="D31" s="59" t="s">
        <v>777</v>
      </c>
      <c r="E31" s="21">
        <f>SUM(G31,I31,K31,M31)</f>
        <v>19.5</v>
      </c>
      <c r="F31" s="31">
        <v>19</v>
      </c>
      <c r="G31" s="30">
        <f t="shared" si="1"/>
        <v>19.5</v>
      </c>
      <c r="H31" s="21"/>
      <c r="I31" s="30"/>
      <c r="J31" s="21"/>
      <c r="K31" s="30"/>
      <c r="L31" s="21"/>
      <c r="M31" s="30"/>
    </row>
    <row r="32" spans="2:13">
      <c r="B32" s="36">
        <v>22</v>
      </c>
      <c r="C32" s="41" t="s">
        <v>999</v>
      </c>
      <c r="D32" s="59" t="s">
        <v>1000</v>
      </c>
      <c r="E32" s="21">
        <f>SUM(G32,I32,K32, M32)</f>
        <v>19</v>
      </c>
      <c r="F32" s="21">
        <v>22</v>
      </c>
      <c r="G32" s="30">
        <f t="shared" si="1"/>
        <v>17</v>
      </c>
      <c r="H32" s="21">
        <v>77</v>
      </c>
      <c r="I32" s="30">
        <f>IFERROR(VLOOKUP(H32,points,2,FALSE),"")</f>
        <v>2</v>
      </c>
      <c r="J32" s="21"/>
      <c r="K32" s="30" t="str">
        <f>IFERROR(VLOOKUP(J32,points,2,FALSE),"")</f>
        <v/>
      </c>
      <c r="L32" s="21"/>
      <c r="M32" s="30"/>
    </row>
    <row r="33" spans="2:13">
      <c r="B33" s="36">
        <v>23</v>
      </c>
      <c r="C33" s="41" t="s">
        <v>986</v>
      </c>
      <c r="D33" s="59" t="s">
        <v>987</v>
      </c>
      <c r="E33" s="21">
        <f>SUM(G33,I33,K33, M33)</f>
        <v>17.5</v>
      </c>
      <c r="F33" s="21">
        <v>25</v>
      </c>
      <c r="G33" s="30">
        <f t="shared" si="1"/>
        <v>15.5</v>
      </c>
      <c r="H33" s="21">
        <v>93</v>
      </c>
      <c r="I33" s="30">
        <f>IFERROR(VLOOKUP(H33,points,2,FALSE),"")</f>
        <v>2</v>
      </c>
      <c r="J33" s="21"/>
      <c r="K33" s="30"/>
      <c r="L33" s="59"/>
      <c r="M33" s="30"/>
    </row>
    <row r="34" spans="2:13">
      <c r="B34" s="36">
        <v>24</v>
      </c>
      <c r="C34" s="41" t="s">
        <v>687</v>
      </c>
      <c r="D34" s="59" t="s">
        <v>688</v>
      </c>
      <c r="E34" s="21">
        <f>SUM(G34,I34,K34, M34)</f>
        <v>16.5</v>
      </c>
      <c r="F34" s="31">
        <v>23</v>
      </c>
      <c r="G34" s="30">
        <f t="shared" si="1"/>
        <v>16.5</v>
      </c>
      <c r="H34" s="31"/>
      <c r="I34" s="30"/>
      <c r="J34" s="21"/>
      <c r="K34" s="30" t="str">
        <f>IFERROR(VLOOKUP(J34,points,2,FALSE),"")</f>
        <v/>
      </c>
      <c r="L34" s="21"/>
      <c r="M34" s="30"/>
    </row>
    <row r="35" spans="2:13">
      <c r="B35" s="36">
        <v>24</v>
      </c>
      <c r="C35" s="41" t="s">
        <v>984</v>
      </c>
      <c r="D35" s="59" t="s">
        <v>985</v>
      </c>
      <c r="E35" s="21">
        <f>SUM(G35,I35,K35, M35)</f>
        <v>16.5</v>
      </c>
      <c r="F35" s="21">
        <v>27</v>
      </c>
      <c r="G35" s="30">
        <f t="shared" si="1"/>
        <v>14.5</v>
      </c>
      <c r="H35" s="21">
        <v>85</v>
      </c>
      <c r="I35" s="30">
        <f>IFERROR(VLOOKUP(H35,points,2,FALSE),"")</f>
        <v>2</v>
      </c>
      <c r="J35" s="21"/>
      <c r="K35" s="30"/>
      <c r="L35" s="21"/>
      <c r="M35" s="30"/>
    </row>
    <row r="36" spans="2:13">
      <c r="B36" s="36">
        <v>26</v>
      </c>
      <c r="C36" s="41" t="s">
        <v>534</v>
      </c>
      <c r="D36" s="22" t="s">
        <v>543</v>
      </c>
      <c r="E36" s="21">
        <f>SUM(G36,I36,K36, M36)</f>
        <v>16</v>
      </c>
      <c r="F36" s="31">
        <v>24</v>
      </c>
      <c r="G36" s="30">
        <f t="shared" si="1"/>
        <v>16</v>
      </c>
      <c r="H36" s="21"/>
      <c r="I36" s="30"/>
      <c r="J36" s="21"/>
      <c r="K36" s="30"/>
      <c r="L36" s="21"/>
      <c r="M36" s="30"/>
    </row>
    <row r="37" spans="2:13">
      <c r="B37" s="36">
        <v>26</v>
      </c>
      <c r="C37" s="41" t="s">
        <v>774</v>
      </c>
      <c r="D37" s="59" t="s">
        <v>775</v>
      </c>
      <c r="E37" s="21">
        <f>SUM(G37,I37,K37,M37)</f>
        <v>16</v>
      </c>
      <c r="F37" s="31">
        <v>28</v>
      </c>
      <c r="G37" s="30">
        <f t="shared" si="1"/>
        <v>14</v>
      </c>
      <c r="H37" s="21"/>
      <c r="I37" s="30"/>
      <c r="J37" s="21">
        <v>81</v>
      </c>
      <c r="K37" s="30">
        <f>IFERROR(VLOOKUP(J37,points,2,FALSE),"")</f>
        <v>2</v>
      </c>
      <c r="L37" s="21"/>
      <c r="M37" s="30"/>
    </row>
    <row r="38" spans="2:13">
      <c r="B38" s="36">
        <v>28</v>
      </c>
      <c r="C38" s="41" t="s">
        <v>695</v>
      </c>
      <c r="D38" s="59" t="s">
        <v>696</v>
      </c>
      <c r="E38" s="21">
        <f>SUM(G38,I38,K38,M38)</f>
        <v>15</v>
      </c>
      <c r="F38" s="31">
        <v>26</v>
      </c>
      <c r="G38" s="30">
        <f t="shared" si="1"/>
        <v>15</v>
      </c>
      <c r="H38" s="21"/>
      <c r="I38" s="30"/>
      <c r="J38" s="21"/>
      <c r="K38" s="30"/>
      <c r="L38" s="21"/>
      <c r="M38" s="30"/>
    </row>
    <row r="39" spans="2:13">
      <c r="B39" s="36">
        <v>29</v>
      </c>
      <c r="C39" s="41" t="s">
        <v>535</v>
      </c>
      <c r="D39" s="22" t="s">
        <v>479</v>
      </c>
      <c r="E39" s="21">
        <f t="shared" ref="E39:E62" si="5">SUM(G39,I39,K39, M39)</f>
        <v>14</v>
      </c>
      <c r="F39" s="31">
        <v>32</v>
      </c>
      <c r="G39" s="30">
        <f t="shared" si="1"/>
        <v>12</v>
      </c>
      <c r="H39" s="21"/>
      <c r="I39" s="30" t="str">
        <f>IFERROR(VLOOKUP(H39,points,3,FALSE),"")</f>
        <v/>
      </c>
      <c r="J39" s="21">
        <v>81</v>
      </c>
      <c r="K39" s="30">
        <f>IFERROR(VLOOKUP(J39,points,2,FALSE),"")</f>
        <v>2</v>
      </c>
      <c r="L39" s="21"/>
      <c r="M39" s="30"/>
    </row>
    <row r="40" spans="2:13" ht="15.6">
      <c r="B40" s="36">
        <v>30</v>
      </c>
      <c r="C40" s="91" t="s">
        <v>592</v>
      </c>
      <c r="D40" s="22" t="s">
        <v>544</v>
      </c>
      <c r="E40" s="21">
        <f t="shared" si="5"/>
        <v>13.5</v>
      </c>
      <c r="F40" s="31">
        <v>29</v>
      </c>
      <c r="G40" s="30">
        <f t="shared" si="1"/>
        <v>13.5</v>
      </c>
      <c r="H40" s="21"/>
      <c r="I40" s="30"/>
      <c r="J40" s="21"/>
      <c r="K40" s="30"/>
      <c r="L40" s="21"/>
      <c r="M40" s="30" t="str">
        <f>IFERROR(VLOOKUP(L40,points,3,FALSE),"")</f>
        <v/>
      </c>
    </row>
    <row r="41" spans="2:13">
      <c r="B41" s="36">
        <v>31</v>
      </c>
      <c r="C41" s="41" t="s">
        <v>768</v>
      </c>
      <c r="D41" s="59" t="s">
        <v>769</v>
      </c>
      <c r="E41" s="21">
        <f t="shared" si="5"/>
        <v>13</v>
      </c>
      <c r="F41" s="31">
        <v>30</v>
      </c>
      <c r="G41" s="30">
        <f t="shared" si="1"/>
        <v>13</v>
      </c>
      <c r="H41" s="21"/>
      <c r="I41" s="30" t="str">
        <f>IFERROR(VLOOKUP(H41,points,3,FALSE),"")</f>
        <v/>
      </c>
      <c r="J41" s="21"/>
      <c r="K41" s="30" t="str">
        <f>IFERROR(VLOOKUP(J41,points,3,FALSE),"")</f>
        <v/>
      </c>
      <c r="L41" s="21"/>
      <c r="M41" s="30" t="str">
        <f>IFERROR(VLOOKUP(L41,points,3,FALSE),"")</f>
        <v/>
      </c>
    </row>
    <row r="42" spans="2:13">
      <c r="B42" s="36">
        <v>32</v>
      </c>
      <c r="C42" s="41" t="s">
        <v>998</v>
      </c>
      <c r="D42" s="59" t="s">
        <v>435</v>
      </c>
      <c r="E42" s="21">
        <f t="shared" si="5"/>
        <v>12.5</v>
      </c>
      <c r="F42" s="21">
        <v>31</v>
      </c>
      <c r="G42" s="30">
        <f t="shared" si="1"/>
        <v>12.5</v>
      </c>
      <c r="H42" s="21"/>
      <c r="I42" s="30" t="str">
        <f>IFERROR(VLOOKUP(H42,points,3,FALSE),"")</f>
        <v/>
      </c>
      <c r="J42" s="21"/>
      <c r="K42" s="30" t="str">
        <f>IFERROR(VLOOKUP(J42,points,3,FALSE),"")</f>
        <v/>
      </c>
      <c r="L42" s="21"/>
      <c r="M42" s="30" t="str">
        <f>IFERROR(VLOOKUP(L42,points,3,FALSE),"")</f>
        <v/>
      </c>
    </row>
    <row r="43" spans="2:13">
      <c r="B43" s="36">
        <v>33</v>
      </c>
      <c r="C43" s="41" t="s">
        <v>991</v>
      </c>
      <c r="D43" s="59" t="s">
        <v>992</v>
      </c>
      <c r="E43" s="21">
        <f t="shared" si="5"/>
        <v>10</v>
      </c>
      <c r="F43" s="21">
        <v>37</v>
      </c>
      <c r="G43" s="30">
        <f t="shared" si="1"/>
        <v>8</v>
      </c>
      <c r="H43" s="21"/>
      <c r="I43" s="30"/>
      <c r="J43" s="21">
        <v>73</v>
      </c>
      <c r="K43" s="30">
        <f>IFERROR(VLOOKUP(J43,points,2,FALSE),"")</f>
        <v>2</v>
      </c>
      <c r="L43" s="21"/>
      <c r="M43" s="30"/>
    </row>
    <row r="44" spans="2:13">
      <c r="B44" s="36">
        <v>33</v>
      </c>
      <c r="C44" s="41" t="s">
        <v>995</v>
      </c>
      <c r="D44" s="59" t="s">
        <v>966</v>
      </c>
      <c r="E44" s="21">
        <f t="shared" si="5"/>
        <v>10</v>
      </c>
      <c r="F44" s="21">
        <v>36</v>
      </c>
      <c r="G44" s="30">
        <f t="shared" si="1"/>
        <v>8</v>
      </c>
      <c r="H44" s="21">
        <v>97</v>
      </c>
      <c r="I44" s="30">
        <f>IFERROR(VLOOKUP(H44,points,2,FALSE),"")</f>
        <v>2</v>
      </c>
      <c r="J44" s="21"/>
      <c r="K44" s="30"/>
      <c r="L44" s="21"/>
      <c r="M44" s="30" t="str">
        <f>IFERROR(VLOOKUP(L44,points,3,FALSE),"")</f>
        <v/>
      </c>
    </row>
    <row r="45" spans="2:13">
      <c r="B45" s="36">
        <v>33</v>
      </c>
      <c r="C45" s="41" t="s">
        <v>988</v>
      </c>
      <c r="D45" s="59" t="s">
        <v>989</v>
      </c>
      <c r="E45" s="21">
        <f t="shared" si="5"/>
        <v>10</v>
      </c>
      <c r="F45" s="21">
        <v>34</v>
      </c>
      <c r="G45" s="30">
        <f t="shared" si="1"/>
        <v>8</v>
      </c>
      <c r="H45" s="21"/>
      <c r="I45" s="30" t="str">
        <f>IFERROR(VLOOKUP(H45,points,3,FALSE),"")</f>
        <v/>
      </c>
      <c r="J45" s="21">
        <v>69</v>
      </c>
      <c r="K45" s="30">
        <f>IFERROR(VLOOKUP(J45,points,2,FALSE),"")</f>
        <v>2</v>
      </c>
      <c r="L45" s="21"/>
      <c r="M45" s="30" t="str">
        <f>IFERROR(VLOOKUP(L45,points,3,FALSE),"")</f>
        <v/>
      </c>
    </row>
    <row r="46" spans="2:13">
      <c r="B46" s="36">
        <v>36</v>
      </c>
      <c r="C46" s="41" t="s">
        <v>996</v>
      </c>
      <c r="D46" s="59" t="s">
        <v>997</v>
      </c>
      <c r="E46" s="21">
        <f t="shared" si="5"/>
        <v>8</v>
      </c>
      <c r="F46" s="21">
        <v>38</v>
      </c>
      <c r="G46" s="30">
        <f t="shared" si="1"/>
        <v>8</v>
      </c>
      <c r="H46" s="21"/>
      <c r="I46" s="30" t="str">
        <f>IFERROR(VLOOKUP(H46,points,3,FALSE),"")</f>
        <v/>
      </c>
      <c r="J46" s="21"/>
      <c r="K46" s="30" t="str">
        <f>IFERROR(VLOOKUP(J46,points,3,FALSE),"")</f>
        <v/>
      </c>
      <c r="L46" s="21"/>
      <c r="M46" s="30"/>
    </row>
    <row r="47" spans="2:13">
      <c r="B47" s="36">
        <v>36</v>
      </c>
      <c r="C47" s="41" t="s">
        <v>993</v>
      </c>
      <c r="D47" s="59" t="s">
        <v>994</v>
      </c>
      <c r="E47" s="21">
        <f t="shared" si="5"/>
        <v>8</v>
      </c>
      <c r="F47" s="21">
        <v>35</v>
      </c>
      <c r="G47" s="30">
        <f t="shared" si="1"/>
        <v>8</v>
      </c>
      <c r="H47" s="21"/>
      <c r="I47" s="30" t="str">
        <f>IFERROR(VLOOKUP(H47,points,3,FALSE),"")</f>
        <v/>
      </c>
      <c r="J47" s="21"/>
      <c r="K47" s="30" t="str">
        <f>IFERROR(VLOOKUP(J47,points,3,FALSE),"")</f>
        <v/>
      </c>
      <c r="L47" s="21"/>
      <c r="M47" s="30" t="str">
        <f>IFERROR(VLOOKUP(L47,points,3,FALSE),"")</f>
        <v/>
      </c>
    </row>
    <row r="48" spans="2:13">
      <c r="B48" s="36">
        <v>36</v>
      </c>
      <c r="C48" s="41" t="s">
        <v>533</v>
      </c>
      <c r="D48" s="22" t="s">
        <v>542</v>
      </c>
      <c r="E48" s="21">
        <f t="shared" si="5"/>
        <v>8</v>
      </c>
      <c r="F48" s="31">
        <v>33</v>
      </c>
      <c r="G48" s="30">
        <f t="shared" si="1"/>
        <v>8</v>
      </c>
      <c r="H48" s="21"/>
      <c r="I48" s="30" t="str">
        <f>IFERROR(VLOOKUP(H48,points,3,FALSE),"")</f>
        <v/>
      </c>
      <c r="J48" s="21"/>
      <c r="K48" s="30" t="str">
        <f>IFERROR(VLOOKUP(J48,points,3,FALSE),"")</f>
        <v/>
      </c>
      <c r="L48" s="21"/>
      <c r="M48" s="30" t="str">
        <f>IFERROR(VLOOKUP(L48,points,3,FALSE),"")</f>
        <v/>
      </c>
    </row>
    <row r="49" spans="2:13">
      <c r="B49" s="36">
        <v>39</v>
      </c>
      <c r="C49" s="41" t="s">
        <v>772</v>
      </c>
      <c r="D49" s="59" t="s">
        <v>773</v>
      </c>
      <c r="E49" s="21">
        <f t="shared" si="5"/>
        <v>4</v>
      </c>
      <c r="F49" s="31"/>
      <c r="G49" s="30"/>
      <c r="H49" s="31">
        <v>41</v>
      </c>
      <c r="I49" s="30">
        <f>IFERROR(VLOOKUP(H49,points,2,FALSE),"")</f>
        <v>4</v>
      </c>
      <c r="J49" s="21"/>
      <c r="K49" s="30"/>
      <c r="L49" s="21"/>
      <c r="M49" s="30"/>
    </row>
    <row r="50" spans="2:13">
      <c r="B50" s="36">
        <v>40</v>
      </c>
      <c r="C50" s="38" t="s">
        <v>1032</v>
      </c>
      <c r="D50" s="59" t="s">
        <v>1033</v>
      </c>
      <c r="E50" s="21">
        <f t="shared" si="5"/>
        <v>2</v>
      </c>
      <c r="F50" s="31"/>
      <c r="G50" s="30"/>
      <c r="H50" s="21"/>
      <c r="I50" s="30"/>
      <c r="J50" s="21">
        <v>81</v>
      </c>
      <c r="K50" s="30">
        <f>IFERROR(VLOOKUP(J50,points,2,FALSE),"")</f>
        <v>2</v>
      </c>
      <c r="L50" s="21"/>
      <c r="M50" s="30"/>
    </row>
    <row r="51" spans="2:13">
      <c r="B51" s="36">
        <v>40</v>
      </c>
      <c r="C51" s="38" t="s">
        <v>1031</v>
      </c>
      <c r="D51" s="59" t="s">
        <v>688</v>
      </c>
      <c r="E51" s="21">
        <f t="shared" si="5"/>
        <v>2</v>
      </c>
      <c r="F51" s="31"/>
      <c r="G51" s="30"/>
      <c r="H51" s="21"/>
      <c r="I51" s="30"/>
      <c r="J51" s="21">
        <v>81</v>
      </c>
      <c r="K51" s="30">
        <f>IFERROR(VLOOKUP(J51,points,2,FALSE),"")</f>
        <v>2</v>
      </c>
      <c r="L51" s="59"/>
      <c r="M51" s="30"/>
    </row>
    <row r="52" spans="2:13">
      <c r="B52" s="36">
        <v>40</v>
      </c>
      <c r="C52" s="41" t="s">
        <v>702</v>
      </c>
      <c r="D52" s="59" t="s">
        <v>703</v>
      </c>
      <c r="E52" s="21">
        <f t="shared" si="5"/>
        <v>2</v>
      </c>
      <c r="F52" s="31"/>
      <c r="G52" s="30" t="str">
        <f>IFERROR(VLOOKUP(F52,points,3,FALSE),"")</f>
        <v/>
      </c>
      <c r="H52" s="21"/>
      <c r="I52" s="30"/>
      <c r="J52" s="21">
        <v>81</v>
      </c>
      <c r="K52" s="30">
        <f>IFERROR(VLOOKUP(J52,points,2,FALSE),"")</f>
        <v>2</v>
      </c>
      <c r="L52" s="21"/>
      <c r="M52" s="30"/>
    </row>
    <row r="53" spans="2:13">
      <c r="B53" s="36">
        <v>43</v>
      </c>
      <c r="C53" s="41" t="s">
        <v>693</v>
      </c>
      <c r="D53" s="59" t="s">
        <v>694</v>
      </c>
      <c r="E53" s="21">
        <f t="shared" si="5"/>
        <v>0</v>
      </c>
      <c r="F53" s="31"/>
      <c r="G53" s="30" t="str">
        <f>IFERROR(VLOOKUP(F53,points,3,FALSE),"")</f>
        <v/>
      </c>
      <c r="H53" s="21"/>
      <c r="I53" s="30"/>
      <c r="J53" s="21"/>
      <c r="K53" s="30"/>
      <c r="L53" s="21"/>
      <c r="M53" s="30"/>
    </row>
    <row r="54" spans="2:13">
      <c r="B54" s="36">
        <v>44</v>
      </c>
      <c r="C54" s="70" t="s">
        <v>414</v>
      </c>
      <c r="D54" s="22" t="s">
        <v>415</v>
      </c>
      <c r="E54" s="21">
        <f t="shared" si="5"/>
        <v>0</v>
      </c>
      <c r="F54" s="21"/>
      <c r="G54" s="30"/>
      <c r="H54" s="21"/>
      <c r="I54" s="30"/>
      <c r="J54" s="21"/>
      <c r="K54" s="30"/>
      <c r="L54" s="59"/>
      <c r="M54" s="30"/>
    </row>
    <row r="55" spans="2:13">
      <c r="B55" s="36">
        <v>45</v>
      </c>
      <c r="C55" s="41" t="s">
        <v>766</v>
      </c>
      <c r="D55" s="59" t="s">
        <v>767</v>
      </c>
      <c r="E55" s="21">
        <f t="shared" si="5"/>
        <v>0</v>
      </c>
      <c r="F55" s="31"/>
      <c r="G55" s="30"/>
      <c r="H55" s="31"/>
      <c r="I55" s="30"/>
      <c r="J55" s="21"/>
      <c r="K55" s="30"/>
      <c r="L55" s="21"/>
      <c r="M55" s="30"/>
    </row>
    <row r="56" spans="2:13">
      <c r="B56" s="36">
        <v>46</v>
      </c>
      <c r="C56" s="41" t="s">
        <v>683</v>
      </c>
      <c r="D56" s="59" t="s">
        <v>684</v>
      </c>
      <c r="E56" s="21">
        <f t="shared" si="5"/>
        <v>0</v>
      </c>
      <c r="F56" s="31"/>
      <c r="G56" s="30" t="str">
        <f>IFERROR(VLOOKUP(F56,points,3,FALSE),"")</f>
        <v/>
      </c>
      <c r="H56" s="21"/>
      <c r="I56" s="30"/>
      <c r="J56" s="21"/>
      <c r="K56" s="30"/>
      <c r="L56" s="21"/>
      <c r="M56" s="30"/>
    </row>
    <row r="57" spans="2:13">
      <c r="B57" s="36">
        <v>47</v>
      </c>
      <c r="C57" s="41" t="s">
        <v>839</v>
      </c>
      <c r="D57" s="59" t="s">
        <v>840</v>
      </c>
      <c r="E57" s="21">
        <f t="shared" si="5"/>
        <v>0</v>
      </c>
      <c r="F57" s="31"/>
      <c r="G57" s="30" t="str">
        <f>IFERROR(VLOOKUP(F57,points,3,FALSE),"")</f>
        <v/>
      </c>
      <c r="H57" s="21"/>
      <c r="I57" s="30"/>
      <c r="J57" s="21"/>
      <c r="K57" s="30"/>
      <c r="L57" s="21"/>
      <c r="M57" s="30"/>
    </row>
    <row r="58" spans="2:13">
      <c r="B58" s="36">
        <v>48</v>
      </c>
      <c r="C58" s="41" t="s">
        <v>691</v>
      </c>
      <c r="D58" s="59" t="s">
        <v>692</v>
      </c>
      <c r="E58" s="21">
        <f t="shared" si="5"/>
        <v>0</v>
      </c>
      <c r="F58" s="31"/>
      <c r="G58" s="30"/>
      <c r="H58" s="31"/>
      <c r="I58" s="30"/>
      <c r="J58" s="21"/>
      <c r="K58" s="30"/>
      <c r="L58" s="21"/>
      <c r="M58" s="30"/>
    </row>
    <row r="59" spans="2:13">
      <c r="B59" s="36">
        <v>49</v>
      </c>
      <c r="C59" s="41" t="s">
        <v>699</v>
      </c>
      <c r="D59" s="59" t="s">
        <v>700</v>
      </c>
      <c r="E59" s="21">
        <f t="shared" si="5"/>
        <v>0</v>
      </c>
      <c r="F59" s="31"/>
      <c r="G59" s="30"/>
      <c r="H59" s="21"/>
      <c r="I59" s="30"/>
      <c r="J59" s="21"/>
      <c r="K59" s="30"/>
      <c r="L59" s="21"/>
      <c r="M59" s="30"/>
    </row>
    <row r="60" spans="2:13">
      <c r="B60" s="36">
        <v>50</v>
      </c>
      <c r="C60" s="41" t="s">
        <v>908</v>
      </c>
      <c r="D60" s="59" t="s">
        <v>719</v>
      </c>
      <c r="E60" s="21">
        <f t="shared" si="5"/>
        <v>0</v>
      </c>
      <c r="F60" s="31"/>
      <c r="G60" s="30"/>
      <c r="H60" s="21"/>
      <c r="I60" s="30"/>
      <c r="J60" s="21"/>
      <c r="K60" s="30"/>
      <c r="L60" s="21"/>
      <c r="M60" s="30"/>
    </row>
    <row r="61" spans="2:13">
      <c r="B61" s="36">
        <v>51</v>
      </c>
      <c r="C61" s="41" t="s">
        <v>853</v>
      </c>
      <c r="D61" s="59" t="s">
        <v>854</v>
      </c>
      <c r="E61" s="21">
        <f t="shared" si="5"/>
        <v>0</v>
      </c>
      <c r="F61" s="31"/>
      <c r="G61" s="30"/>
      <c r="H61" s="21"/>
      <c r="I61" s="30"/>
      <c r="J61" s="21"/>
      <c r="K61" s="30"/>
      <c r="L61" s="21"/>
      <c r="M61" s="30"/>
    </row>
    <row r="62" spans="2:13">
      <c r="B62" s="36">
        <v>52</v>
      </c>
      <c r="C62" s="41" t="s">
        <v>595</v>
      </c>
      <c r="D62" s="22" t="s">
        <v>600</v>
      </c>
      <c r="E62" s="21">
        <f t="shared" si="5"/>
        <v>0</v>
      </c>
      <c r="F62" s="31"/>
      <c r="G62" s="30" t="str">
        <f>IFERROR(VLOOKUP(F62,points,3,FALSE),"")</f>
        <v/>
      </c>
      <c r="H62" s="21"/>
      <c r="I62" s="30"/>
      <c r="J62" s="21"/>
      <c r="K62" s="30"/>
      <c r="L62" s="21"/>
      <c r="M62" s="30"/>
    </row>
    <row r="65" spans="2:13">
      <c r="B65" s="24" t="s">
        <v>41</v>
      </c>
      <c r="C65" s="15"/>
      <c r="J65" s="14"/>
      <c r="K65" s="14"/>
      <c r="L65" s="14"/>
    </row>
    <row r="66" spans="2:13">
      <c r="B66" s="26" t="s">
        <v>43</v>
      </c>
      <c r="C66" s="14" t="s">
        <v>44</v>
      </c>
      <c r="J66" s="14"/>
      <c r="K66" s="14"/>
      <c r="L66" s="14"/>
    </row>
    <row r="67" spans="2:13">
      <c r="B67" s="27" t="s">
        <v>43</v>
      </c>
      <c r="C67" s="14" t="s">
        <v>45</v>
      </c>
      <c r="J67" s="14"/>
      <c r="K67" s="14"/>
      <c r="L67" s="14"/>
    </row>
    <row r="68" spans="2:13">
      <c r="B68" s="28" t="s">
        <v>43</v>
      </c>
      <c r="C68" s="14" t="s">
        <v>46</v>
      </c>
      <c r="J68" s="14"/>
      <c r="K68" s="14"/>
      <c r="L68" s="14"/>
    </row>
    <row r="69" spans="2:13">
      <c r="C69"/>
      <c r="D69" s="51"/>
      <c r="M69" s="15"/>
    </row>
    <row r="70" spans="2:13">
      <c r="C70"/>
      <c r="D70" s="51"/>
      <c r="M70" s="15"/>
    </row>
    <row r="71" spans="2:13">
      <c r="C71"/>
      <c r="D71" s="51"/>
      <c r="M71" s="15"/>
    </row>
    <row r="72" spans="2:13">
      <c r="M72" s="15"/>
    </row>
    <row r="73" spans="2:13">
      <c r="C73"/>
      <c r="M73" s="15"/>
    </row>
    <row r="74" spans="2:13">
      <c r="C74"/>
      <c r="D74" s="51"/>
      <c r="M74" s="15"/>
    </row>
    <row r="75" spans="2:13">
      <c r="C75"/>
      <c r="D75" s="51"/>
      <c r="M75" s="15"/>
    </row>
    <row r="76" spans="2:13">
      <c r="C76"/>
      <c r="D76" s="51"/>
      <c r="M76" s="15"/>
    </row>
    <row r="77" spans="2:13">
      <c r="C77"/>
      <c r="D77" s="51"/>
      <c r="M77" s="15"/>
    </row>
    <row r="78" spans="2:13">
      <c r="C78"/>
      <c r="D78" s="51"/>
      <c r="M78" s="15"/>
    </row>
    <row r="79" spans="2:13">
      <c r="C79"/>
      <c r="D79" s="51"/>
    </row>
    <row r="80" spans="2:13">
      <c r="C80"/>
      <c r="D80" s="51"/>
    </row>
    <row r="81" spans="3:4">
      <c r="C81"/>
      <c r="D81" s="51"/>
    </row>
    <row r="82" spans="3:4">
      <c r="C82"/>
      <c r="D82" s="51"/>
    </row>
    <row r="83" spans="3:4">
      <c r="C83"/>
      <c r="D83" s="51"/>
    </row>
    <row r="84" spans="3:4">
      <c r="C84"/>
      <c r="D84" s="51"/>
    </row>
    <row r="85" spans="3:4">
      <c r="C85"/>
      <c r="D85" s="52"/>
    </row>
    <row r="86" spans="3:4">
      <c r="C86"/>
      <c r="D86" s="51"/>
    </row>
    <row r="87" spans="3:4">
      <c r="C87"/>
      <c r="D87" s="51"/>
    </row>
    <row r="88" spans="3:4">
      <c r="C88"/>
      <c r="D88" s="51"/>
    </row>
    <row r="89" spans="3:4">
      <c r="C89"/>
      <c r="D89" s="51"/>
    </row>
    <row r="90" spans="3:4">
      <c r="C90"/>
      <c r="D90" s="51"/>
    </row>
    <row r="91" spans="3:4">
      <c r="C91"/>
      <c r="D91" s="51"/>
    </row>
    <row r="92" spans="3:4">
      <c r="C92"/>
      <c r="D92" s="51"/>
    </row>
  </sheetData>
  <sortState xmlns:xlrd2="http://schemas.microsoft.com/office/spreadsheetml/2017/richdata2" ref="C12:K62">
    <sortCondition descending="1" ref="E11:E62"/>
  </sortState>
  <mergeCells count="12">
    <mergeCell ref="J8:K8"/>
    <mergeCell ref="H8:I8"/>
    <mergeCell ref="L8:M8"/>
    <mergeCell ref="F8:G8"/>
    <mergeCell ref="B9:B10"/>
    <mergeCell ref="C9:C10"/>
    <mergeCell ref="D9:D10"/>
    <mergeCell ref="E9:E10"/>
    <mergeCell ref="L9:M9"/>
    <mergeCell ref="F9:G9"/>
    <mergeCell ref="H9:I9"/>
    <mergeCell ref="J9:K9"/>
  </mergeCells>
  <conditionalFormatting sqref="C11:C14 C16:C62">
    <cfRule type="duplicateValues" dxfId="9" priority="109"/>
  </conditionalFormatting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138"/>
  <sheetViews>
    <sheetView workbookViewId="0">
      <pane xSplit="5" topLeftCell="F1" activePane="topRight" state="frozen"/>
      <selection pane="topRight" activeCell="C22" sqref="C22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6640625" style="14" customWidth="1"/>
    <col min="4" max="4" width="12.33203125" style="14" customWidth="1"/>
    <col min="5" max="5" width="11.6640625" style="14" customWidth="1"/>
    <col min="6" max="9" width="7.88671875" style="15" customWidth="1"/>
    <col min="10" max="10" width="8.88671875" style="15"/>
    <col min="11" max="11" width="8" style="15" customWidth="1"/>
    <col min="12" max="12" width="10.6640625" style="15" customWidth="1"/>
    <col min="13" max="13" width="8" style="14" customWidth="1"/>
    <col min="14" max="16384" width="8.88671875" style="14"/>
  </cols>
  <sheetData>
    <row r="3" spans="2:13">
      <c r="B3" s="16" t="s">
        <v>1028</v>
      </c>
      <c r="F3" s="72"/>
      <c r="G3" s="71"/>
      <c r="H3" s="71"/>
      <c r="L3" s="14"/>
    </row>
    <row r="4" spans="2:13">
      <c r="B4" s="17" t="s">
        <v>1023</v>
      </c>
      <c r="C4" s="16"/>
      <c r="L4" s="14"/>
    </row>
    <row r="5" spans="2:13">
      <c r="L5" s="14"/>
    </row>
    <row r="6" spans="2:13">
      <c r="C6" s="117"/>
      <c r="D6" s="117"/>
      <c r="E6" s="18"/>
      <c r="L6" s="14"/>
    </row>
    <row r="7" spans="2:13">
      <c r="B7" s="16" t="s">
        <v>138</v>
      </c>
      <c r="L7" s="14"/>
    </row>
    <row r="8" spans="2:13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3" ht="15" customHeight="1">
      <c r="B9" s="113" t="s">
        <v>1</v>
      </c>
      <c r="C9" s="114" t="s">
        <v>2</v>
      </c>
      <c r="D9" s="114" t="s">
        <v>3</v>
      </c>
      <c r="E9" s="115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2:13">
      <c r="B10" s="113"/>
      <c r="C10" s="114"/>
      <c r="D10" s="114"/>
      <c r="E10" s="116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3">
      <c r="B11" s="36">
        <v>1</v>
      </c>
      <c r="C11" s="43" t="s">
        <v>28</v>
      </c>
      <c r="D11" s="44" t="s">
        <v>29</v>
      </c>
      <c r="E11" s="21">
        <f>SUM(G11,I11,K11,M11)</f>
        <v>301.5</v>
      </c>
      <c r="F11" s="22">
        <v>1</v>
      </c>
      <c r="G11" s="30">
        <f t="shared" ref="G11:G49" si="0">IFERROR(VLOOKUP(F11,points,3,FALSE),"")</f>
        <v>270</v>
      </c>
      <c r="H11" s="31">
        <v>16</v>
      </c>
      <c r="I11" s="30">
        <f>IFERROR(VLOOKUP(H11,points,2,FALSE),"")</f>
        <v>14.25</v>
      </c>
      <c r="J11" s="59">
        <v>13</v>
      </c>
      <c r="K11" s="30">
        <f>IFERROR(VLOOKUP(J11,points,2,FALSE),"")</f>
        <v>17.25</v>
      </c>
      <c r="L11" s="21"/>
      <c r="M11" s="30"/>
    </row>
    <row r="12" spans="2:13">
      <c r="B12" s="36">
        <v>2</v>
      </c>
      <c r="C12" s="41" t="s">
        <v>517</v>
      </c>
      <c r="D12" s="59" t="s">
        <v>518</v>
      </c>
      <c r="E12" s="21">
        <f>SUM(G12,I12,K12,M12)</f>
        <v>193.25</v>
      </c>
      <c r="F12" s="22">
        <v>2</v>
      </c>
      <c r="G12" s="30">
        <f t="shared" si="0"/>
        <v>180</v>
      </c>
      <c r="H12" s="21">
        <v>69</v>
      </c>
      <c r="I12" s="30">
        <f>IFERROR(VLOOKUP(H12,points,2,FALSE),"")</f>
        <v>2</v>
      </c>
      <c r="J12" s="59">
        <v>17</v>
      </c>
      <c r="K12" s="30">
        <f>IFERROR(VLOOKUP(J12,points,2,FALSE),"")</f>
        <v>11.25</v>
      </c>
      <c r="L12" s="59"/>
      <c r="M12" s="30"/>
    </row>
    <row r="13" spans="2:13">
      <c r="B13" s="36">
        <v>3</v>
      </c>
      <c r="C13" s="84" t="s">
        <v>403</v>
      </c>
      <c r="D13" s="63">
        <v>41375</v>
      </c>
      <c r="E13" s="21">
        <f>SUM(G13,I13,K13,M13)</f>
        <v>148.25</v>
      </c>
      <c r="F13" s="21">
        <v>3</v>
      </c>
      <c r="G13" s="30">
        <f t="shared" si="0"/>
        <v>135</v>
      </c>
      <c r="H13" s="21">
        <v>77</v>
      </c>
      <c r="I13" s="30">
        <f>IFERROR(VLOOKUP(H13,points,2,FALSE),"")</f>
        <v>2</v>
      </c>
      <c r="J13" s="59">
        <v>17</v>
      </c>
      <c r="K13" s="30">
        <f>IFERROR(VLOOKUP(J13,points,2,FALSE),"")</f>
        <v>11.25</v>
      </c>
      <c r="L13" s="21"/>
      <c r="M13" s="30"/>
    </row>
    <row r="14" spans="2:13">
      <c r="B14" s="36">
        <v>4</v>
      </c>
      <c r="C14" s="92" t="s">
        <v>394</v>
      </c>
      <c r="D14" s="54">
        <v>41782</v>
      </c>
      <c r="E14" s="21">
        <f>SUM(G14,I14,K14, M14)</f>
        <v>111.75</v>
      </c>
      <c r="F14" s="62">
        <v>4</v>
      </c>
      <c r="G14" s="30">
        <f t="shared" si="0"/>
        <v>100.5</v>
      </c>
      <c r="H14" s="31"/>
      <c r="I14" s="30"/>
      <c r="J14" s="21">
        <v>17</v>
      </c>
      <c r="K14" s="30">
        <f>IFERROR(VLOOKUP(J14,points,2,FALSE),"")</f>
        <v>11.25</v>
      </c>
      <c r="L14" s="31"/>
      <c r="M14" s="30"/>
    </row>
    <row r="15" spans="2:13">
      <c r="B15" s="36">
        <v>5</v>
      </c>
      <c r="C15" s="43" t="s">
        <v>31</v>
      </c>
      <c r="D15" s="44" t="s">
        <v>32</v>
      </c>
      <c r="E15" s="21">
        <f>SUM(G15,I15,K15, M15)</f>
        <v>96.25</v>
      </c>
      <c r="F15" s="59">
        <v>5</v>
      </c>
      <c r="G15" s="30">
        <f t="shared" si="0"/>
        <v>81</v>
      </c>
      <c r="H15" s="21">
        <v>41</v>
      </c>
      <c r="I15" s="30">
        <f>IFERROR(VLOOKUP(H15,points,2,FALSE),"")</f>
        <v>4</v>
      </c>
      <c r="J15" s="59">
        <v>17</v>
      </c>
      <c r="K15" s="30">
        <f>IFERROR(VLOOKUP(J15,points,2,FALSE),"")</f>
        <v>11.25</v>
      </c>
      <c r="L15" s="21"/>
      <c r="M15" s="30"/>
    </row>
    <row r="16" spans="2:13">
      <c r="B16" s="36">
        <v>6</v>
      </c>
      <c r="C16" s="76" t="s">
        <v>843</v>
      </c>
      <c r="D16" s="59" t="s">
        <v>844</v>
      </c>
      <c r="E16" s="21">
        <f>SUM(G16,I16,K16,M16)</f>
        <v>72</v>
      </c>
      <c r="F16" s="22">
        <v>6</v>
      </c>
      <c r="G16" s="30">
        <f t="shared" si="0"/>
        <v>72</v>
      </c>
      <c r="H16" s="31"/>
      <c r="I16" s="30"/>
      <c r="J16" s="21"/>
      <c r="K16" s="30"/>
      <c r="L16" s="31"/>
      <c r="M16" s="30"/>
    </row>
    <row r="17" spans="1:13" customFormat="1">
      <c r="B17" s="36">
        <v>7</v>
      </c>
      <c r="C17" s="43" t="s">
        <v>26</v>
      </c>
      <c r="D17" s="44" t="s">
        <v>27</v>
      </c>
      <c r="E17" s="21">
        <f>SUM(G17,I17,K17,M17)</f>
        <v>68.5</v>
      </c>
      <c r="F17" s="21">
        <v>7</v>
      </c>
      <c r="G17" s="30">
        <f t="shared" si="0"/>
        <v>64.5</v>
      </c>
      <c r="H17" s="21">
        <v>69</v>
      </c>
      <c r="I17" s="30">
        <f>IFERROR(VLOOKUP(H17,points,2,FALSE),"")</f>
        <v>2</v>
      </c>
      <c r="J17" s="59">
        <v>69</v>
      </c>
      <c r="K17" s="30">
        <f>IFERROR(VLOOKUP(J17,points,2,FALSE),"")</f>
        <v>2</v>
      </c>
      <c r="L17" s="31"/>
      <c r="M17" s="30"/>
    </row>
    <row r="18" spans="1:13" customFormat="1">
      <c r="B18" s="36">
        <v>8</v>
      </c>
      <c r="C18" s="41" t="s">
        <v>428</v>
      </c>
      <c r="D18" s="59" t="s">
        <v>437</v>
      </c>
      <c r="E18" s="21">
        <f>SUM(G18,I18,K18, M18)</f>
        <v>60</v>
      </c>
      <c r="F18" s="31">
        <v>8</v>
      </c>
      <c r="G18" s="30">
        <f t="shared" si="0"/>
        <v>54</v>
      </c>
      <c r="H18" s="31">
        <v>73</v>
      </c>
      <c r="I18" s="30">
        <f>IFERROR(VLOOKUP(H18,points,2,FALSE),"")</f>
        <v>2</v>
      </c>
      <c r="J18" s="21">
        <v>49</v>
      </c>
      <c r="K18" s="30">
        <f>IFERROR(VLOOKUP(J18,points,2,FALSE),"")</f>
        <v>4</v>
      </c>
      <c r="L18" s="31"/>
      <c r="M18" s="30"/>
    </row>
    <row r="19" spans="1:13" customFormat="1">
      <c r="B19" s="36">
        <v>9</v>
      </c>
      <c r="C19" s="41" t="s">
        <v>793</v>
      </c>
      <c r="D19" s="59" t="s">
        <v>794</v>
      </c>
      <c r="E19" s="21">
        <f>SUM(G19,I19,K19,M19)</f>
        <v>45</v>
      </c>
      <c r="F19" s="22">
        <v>9</v>
      </c>
      <c r="G19" s="30">
        <f t="shared" si="0"/>
        <v>45</v>
      </c>
      <c r="H19" s="31"/>
      <c r="I19" s="30"/>
      <c r="J19" s="21"/>
      <c r="K19" s="30"/>
      <c r="L19" s="31"/>
      <c r="M19" s="30"/>
    </row>
    <row r="20" spans="1:13">
      <c r="B20" s="36">
        <v>9</v>
      </c>
      <c r="C20" s="41" t="s">
        <v>547</v>
      </c>
      <c r="D20" s="22" t="s">
        <v>548</v>
      </c>
      <c r="E20" s="21">
        <f>SUM(G20,I20,K20,M20)</f>
        <v>45</v>
      </c>
      <c r="F20" s="22">
        <v>10</v>
      </c>
      <c r="G20" s="30">
        <f t="shared" si="0"/>
        <v>39</v>
      </c>
      <c r="H20" s="21">
        <v>73</v>
      </c>
      <c r="I20" s="30">
        <f t="shared" ref="I20:I28" si="1">IFERROR(VLOOKUP(H20,points,2,FALSE),"")</f>
        <v>2</v>
      </c>
      <c r="J20" s="59">
        <v>49</v>
      </c>
      <c r="K20" s="30">
        <f>IFERROR(VLOOKUP(J20,points,2,FALSE),"")</f>
        <v>4</v>
      </c>
      <c r="L20" s="21"/>
      <c r="M20" s="30"/>
    </row>
    <row r="21" spans="1:13">
      <c r="A21"/>
      <c r="B21" s="36">
        <v>11</v>
      </c>
      <c r="C21" s="41" t="s">
        <v>451</v>
      </c>
      <c r="D21" s="59" t="s">
        <v>452</v>
      </c>
      <c r="E21" s="21">
        <f>SUM(G21,I21,K21,M21)</f>
        <v>42</v>
      </c>
      <c r="F21" s="22">
        <v>12</v>
      </c>
      <c r="G21" s="30">
        <f t="shared" si="0"/>
        <v>36</v>
      </c>
      <c r="H21" s="21">
        <v>97</v>
      </c>
      <c r="I21" s="30">
        <f t="shared" si="1"/>
        <v>2</v>
      </c>
      <c r="J21" s="59">
        <v>37</v>
      </c>
      <c r="K21" s="30">
        <f>IFERROR(VLOOKUP(J21,points,2,FALSE),"")</f>
        <v>4</v>
      </c>
      <c r="L21" s="21"/>
      <c r="M21" s="30"/>
    </row>
    <row r="22" spans="1:13" customFormat="1">
      <c r="B22" s="36">
        <v>12</v>
      </c>
      <c r="C22" s="53" t="s">
        <v>510</v>
      </c>
      <c r="D22" s="59" t="s">
        <v>511</v>
      </c>
      <c r="E22" s="21">
        <f>SUM(G22,I22,K22, M22)</f>
        <v>41.5</v>
      </c>
      <c r="F22" s="31">
        <v>11</v>
      </c>
      <c r="G22" s="30">
        <f t="shared" si="0"/>
        <v>37.5</v>
      </c>
      <c r="H22" s="21">
        <v>113</v>
      </c>
      <c r="I22" s="30">
        <f t="shared" si="1"/>
        <v>2</v>
      </c>
      <c r="J22" s="59">
        <v>69</v>
      </c>
      <c r="K22" s="30">
        <f>IFERROR(VLOOKUP(J22,points,2,FALSE),"")</f>
        <v>2</v>
      </c>
      <c r="L22" s="31"/>
      <c r="M22" s="30"/>
    </row>
    <row r="23" spans="1:13" customFormat="1">
      <c r="B23" s="36">
        <v>13</v>
      </c>
      <c r="C23" s="41" t="s">
        <v>424</v>
      </c>
      <c r="D23" s="59" t="s">
        <v>433</v>
      </c>
      <c r="E23" s="21">
        <f>SUM(G23,I23,K23, M23)</f>
        <v>40.5</v>
      </c>
      <c r="F23" s="31">
        <v>13</v>
      </c>
      <c r="G23" s="30">
        <f t="shared" si="0"/>
        <v>34.5</v>
      </c>
      <c r="H23" s="31">
        <v>85</v>
      </c>
      <c r="I23" s="30">
        <f t="shared" si="1"/>
        <v>2</v>
      </c>
      <c r="J23" s="59">
        <v>49</v>
      </c>
      <c r="K23" s="30">
        <f>IFERROR(VLOOKUP(J23,points,2,FALSE),"")</f>
        <v>4</v>
      </c>
      <c r="L23" s="59"/>
      <c r="M23" s="30"/>
    </row>
    <row r="24" spans="1:13" customFormat="1">
      <c r="B24" s="36">
        <v>14</v>
      </c>
      <c r="C24" s="43" t="s">
        <v>39</v>
      </c>
      <c r="D24" s="44" t="s">
        <v>40</v>
      </c>
      <c r="E24" s="21">
        <f>SUM(G24,I24,K24, M24)</f>
        <v>37.5</v>
      </c>
      <c r="F24" s="59">
        <v>15</v>
      </c>
      <c r="G24" s="30">
        <f t="shared" si="0"/>
        <v>31.5</v>
      </c>
      <c r="H24" s="31">
        <v>105</v>
      </c>
      <c r="I24" s="30">
        <f t="shared" si="1"/>
        <v>2</v>
      </c>
      <c r="J24" s="21">
        <v>49</v>
      </c>
      <c r="K24" s="30">
        <f>IFERROR(VLOOKUP(J24,points,2,FALSE),"")</f>
        <v>4</v>
      </c>
      <c r="L24" s="21"/>
      <c r="M24" s="30"/>
    </row>
    <row r="25" spans="1:13">
      <c r="B25" s="36">
        <v>15</v>
      </c>
      <c r="C25" s="41" t="s">
        <v>760</v>
      </c>
      <c r="D25" s="59" t="s">
        <v>761</v>
      </c>
      <c r="E25" s="21">
        <f>SUM(G25,I25,K25,M25)</f>
        <v>35</v>
      </c>
      <c r="F25" s="31">
        <v>14</v>
      </c>
      <c r="G25" s="30">
        <f t="shared" si="0"/>
        <v>33</v>
      </c>
      <c r="H25" s="21">
        <v>97</v>
      </c>
      <c r="I25" s="30">
        <f t="shared" si="1"/>
        <v>2</v>
      </c>
      <c r="J25" s="59"/>
      <c r="K25" s="30"/>
      <c r="L25" s="31"/>
      <c r="M25" s="30"/>
    </row>
    <row r="26" spans="1:13" customFormat="1">
      <c r="B26" s="36">
        <v>16</v>
      </c>
      <c r="C26" s="77" t="s">
        <v>605</v>
      </c>
      <c r="D26" s="22" t="s">
        <v>611</v>
      </c>
      <c r="E26" s="21">
        <f>SUM(G26,I26,K26, M26)</f>
        <v>34.5</v>
      </c>
      <c r="F26" s="22">
        <v>16</v>
      </c>
      <c r="G26" s="30">
        <f t="shared" si="0"/>
        <v>28.5</v>
      </c>
      <c r="H26" s="21">
        <v>85</v>
      </c>
      <c r="I26" s="30">
        <f t="shared" si="1"/>
        <v>2</v>
      </c>
      <c r="J26" s="59">
        <v>49</v>
      </c>
      <c r="K26" s="30">
        <f>IFERROR(VLOOKUP(J26,points,2,FALSE),"")</f>
        <v>4</v>
      </c>
      <c r="L26" s="21"/>
      <c r="M26" s="30"/>
    </row>
    <row r="27" spans="1:13" customFormat="1">
      <c r="B27" s="36">
        <v>17</v>
      </c>
      <c r="C27" s="41" t="s">
        <v>704</v>
      </c>
      <c r="D27" s="59" t="s">
        <v>705</v>
      </c>
      <c r="E27" s="21">
        <f>SUM(G27,I27,K27,M27)</f>
        <v>24.5</v>
      </c>
      <c r="F27" s="22">
        <v>17</v>
      </c>
      <c r="G27" s="30">
        <f t="shared" si="0"/>
        <v>22.5</v>
      </c>
      <c r="H27" s="21">
        <v>81</v>
      </c>
      <c r="I27" s="30">
        <f t="shared" si="1"/>
        <v>2</v>
      </c>
      <c r="J27" s="59"/>
      <c r="K27" s="30"/>
      <c r="L27" s="21"/>
      <c r="M27" s="30"/>
    </row>
    <row r="28" spans="1:13">
      <c r="B28" s="36">
        <v>18</v>
      </c>
      <c r="C28" s="53" t="s">
        <v>11</v>
      </c>
      <c r="D28" s="42">
        <v>41481</v>
      </c>
      <c r="E28" s="21">
        <f>SUM(G28,I28,K28,M28)</f>
        <v>21.5</v>
      </c>
      <c r="F28" s="59">
        <v>19</v>
      </c>
      <c r="G28" s="30">
        <f t="shared" si="0"/>
        <v>19.5</v>
      </c>
      <c r="H28" s="31">
        <v>101</v>
      </c>
      <c r="I28" s="30">
        <f t="shared" si="1"/>
        <v>2</v>
      </c>
      <c r="J28" s="59"/>
      <c r="K28" s="30"/>
      <c r="L28" s="59"/>
      <c r="M28" s="30"/>
    </row>
    <row r="29" spans="1:13">
      <c r="B29" s="36">
        <v>18</v>
      </c>
      <c r="C29" s="41" t="s">
        <v>505</v>
      </c>
      <c r="D29" s="59" t="s">
        <v>442</v>
      </c>
      <c r="E29" s="21">
        <f>SUM(G29,I29,K29,M29)</f>
        <v>21.5</v>
      </c>
      <c r="F29" s="22">
        <v>21</v>
      </c>
      <c r="G29" s="30">
        <f t="shared" si="0"/>
        <v>17.5</v>
      </c>
      <c r="H29" s="31"/>
      <c r="I29" s="30"/>
      <c r="J29" s="59">
        <v>41</v>
      </c>
      <c r="K29" s="30">
        <f>IFERROR(VLOOKUP(J29,points,2,FALSE),"")</f>
        <v>4</v>
      </c>
      <c r="L29" s="59"/>
      <c r="M29" s="30"/>
    </row>
    <row r="30" spans="1:13">
      <c r="B30" s="36">
        <v>20</v>
      </c>
      <c r="C30" s="41" t="s">
        <v>412</v>
      </c>
      <c r="D30" s="63">
        <v>41409</v>
      </c>
      <c r="E30" s="21">
        <f>SUM(G30,I30,K30,M30)</f>
        <v>21</v>
      </c>
      <c r="F30" s="21">
        <v>18</v>
      </c>
      <c r="G30" s="30">
        <f t="shared" si="0"/>
        <v>21</v>
      </c>
      <c r="H30" s="31"/>
      <c r="I30" s="30"/>
      <c r="J30" s="59"/>
      <c r="K30" s="30"/>
      <c r="L30" s="21"/>
      <c r="M30" s="30"/>
    </row>
    <row r="31" spans="1:13">
      <c r="B31" s="36">
        <v>21</v>
      </c>
      <c r="C31" s="41" t="s">
        <v>513</v>
      </c>
      <c r="D31" s="59" t="s">
        <v>514</v>
      </c>
      <c r="E31" s="21">
        <f>SUM(G31,I31,K31, M31)</f>
        <v>20</v>
      </c>
      <c r="F31" s="31">
        <v>20</v>
      </c>
      <c r="G31" s="30">
        <f t="shared" si="0"/>
        <v>18</v>
      </c>
      <c r="H31" s="21"/>
      <c r="I31" s="30"/>
      <c r="J31" s="59">
        <v>79</v>
      </c>
      <c r="K31" s="30">
        <f>IFERROR(VLOOKUP(J31,points,2,FALSE),"")</f>
        <v>2</v>
      </c>
      <c r="L31" s="59"/>
      <c r="M31" s="30"/>
    </row>
    <row r="32" spans="1:13">
      <c r="B32" s="36">
        <v>21</v>
      </c>
      <c r="C32" s="43" t="s">
        <v>37</v>
      </c>
      <c r="D32" s="44" t="s">
        <v>38</v>
      </c>
      <c r="E32" s="21">
        <f>SUM(G32,I32,K32, M32)</f>
        <v>20</v>
      </c>
      <c r="F32" s="62">
        <v>24</v>
      </c>
      <c r="G32" s="30">
        <f t="shared" si="0"/>
        <v>16</v>
      </c>
      <c r="H32" s="21"/>
      <c r="I32" s="30"/>
      <c r="J32" s="59">
        <v>49</v>
      </c>
      <c r="K32" s="30">
        <f>IFERROR(VLOOKUP(J32,points,2,FALSE),"")</f>
        <v>4</v>
      </c>
      <c r="L32" s="21"/>
      <c r="M32" s="30"/>
    </row>
    <row r="33" spans="2:13">
      <c r="B33" s="36">
        <v>23</v>
      </c>
      <c r="C33" s="41" t="s">
        <v>604</v>
      </c>
      <c r="D33" s="22" t="s">
        <v>610</v>
      </c>
      <c r="E33" s="21">
        <f>SUM(G33,I33,K33, M33)</f>
        <v>19</v>
      </c>
      <c r="F33" s="22">
        <v>26</v>
      </c>
      <c r="G33" s="30">
        <f t="shared" si="0"/>
        <v>15</v>
      </c>
      <c r="H33" s="21">
        <v>101</v>
      </c>
      <c r="I33" s="30">
        <f>IFERROR(VLOOKUP(H33,points,2,FALSE),"")</f>
        <v>2</v>
      </c>
      <c r="J33" s="59">
        <v>67</v>
      </c>
      <c r="K33" s="30">
        <f>IFERROR(VLOOKUP(J33,points,2,FALSE),"")</f>
        <v>2</v>
      </c>
      <c r="L33" s="38"/>
      <c r="M33" s="30"/>
    </row>
    <row r="34" spans="2:13">
      <c r="B34" s="36">
        <v>24</v>
      </c>
      <c r="C34" s="41" t="s">
        <v>432</v>
      </c>
      <c r="D34" s="59" t="s">
        <v>441</v>
      </c>
      <c r="E34" s="21">
        <f>SUM(G34,I34,K34, M34)</f>
        <v>18.5</v>
      </c>
      <c r="F34" s="31">
        <v>27</v>
      </c>
      <c r="G34" s="30">
        <f t="shared" si="0"/>
        <v>14.5</v>
      </c>
      <c r="H34" s="21"/>
      <c r="I34" s="30"/>
      <c r="J34" s="59">
        <v>49</v>
      </c>
      <c r="K34" s="30">
        <f>IFERROR(VLOOKUP(J34,points,2,FALSE),"")</f>
        <v>4</v>
      </c>
      <c r="L34" s="21"/>
      <c r="M34" s="30"/>
    </row>
    <row r="35" spans="2:13">
      <c r="B35" s="36">
        <v>25</v>
      </c>
      <c r="C35" s="41" t="s">
        <v>525</v>
      </c>
      <c r="D35" s="59" t="s">
        <v>440</v>
      </c>
      <c r="E35" s="21">
        <f>SUM(G35,I35,K35, M35)</f>
        <v>17.5</v>
      </c>
      <c r="F35" s="31">
        <v>21</v>
      </c>
      <c r="G35" s="30">
        <f t="shared" si="0"/>
        <v>17.5</v>
      </c>
      <c r="H35" s="21"/>
      <c r="I35" s="30"/>
      <c r="J35" s="59"/>
      <c r="K35" s="30"/>
      <c r="L35" s="21"/>
      <c r="M35" s="30"/>
    </row>
    <row r="36" spans="2:13">
      <c r="B36" s="36">
        <v>26</v>
      </c>
      <c r="C36" s="77" t="s">
        <v>399</v>
      </c>
      <c r="D36" s="22" t="s">
        <v>400</v>
      </c>
      <c r="E36" s="21">
        <f>SUM(G36,I36,K36,M36)</f>
        <v>17</v>
      </c>
      <c r="F36" s="61">
        <v>22</v>
      </c>
      <c r="G36" s="30">
        <f t="shared" si="0"/>
        <v>17</v>
      </c>
      <c r="H36" s="31"/>
      <c r="I36" s="30"/>
      <c r="J36" s="21"/>
      <c r="K36" s="30"/>
      <c r="L36" s="21"/>
      <c r="M36" s="30"/>
    </row>
    <row r="37" spans="2:13" customFormat="1">
      <c r="B37" s="36">
        <v>27</v>
      </c>
      <c r="C37" s="41" t="s">
        <v>795</v>
      </c>
      <c r="D37" s="59" t="s">
        <v>796</v>
      </c>
      <c r="E37" s="21">
        <f>SUM(G37,I37,K37,M37)</f>
        <v>16</v>
      </c>
      <c r="F37" s="22">
        <v>28</v>
      </c>
      <c r="G37" s="30">
        <f t="shared" si="0"/>
        <v>14</v>
      </c>
      <c r="H37" s="31"/>
      <c r="I37" s="30"/>
      <c r="J37" s="21">
        <v>67</v>
      </c>
      <c r="K37" s="30">
        <f>IFERROR(VLOOKUP(J37,points,2,FALSE),"")</f>
        <v>2</v>
      </c>
      <c r="L37" s="21"/>
      <c r="M37" s="30"/>
    </row>
    <row r="38" spans="2:13">
      <c r="B38" s="36">
        <v>28</v>
      </c>
      <c r="C38" s="41" t="s">
        <v>706</v>
      </c>
      <c r="D38" s="59" t="s">
        <v>707</v>
      </c>
      <c r="E38" s="21">
        <f>SUM(G38,I38,K38,M38)</f>
        <v>15.5</v>
      </c>
      <c r="F38" s="31">
        <v>25</v>
      </c>
      <c r="G38" s="30">
        <f t="shared" si="0"/>
        <v>15.5</v>
      </c>
      <c r="H38" s="31"/>
      <c r="I38" s="30"/>
      <c r="J38" s="59"/>
      <c r="K38" s="30"/>
      <c r="L38" s="59"/>
      <c r="M38" s="30"/>
    </row>
    <row r="39" spans="2:13">
      <c r="B39" s="36">
        <v>29</v>
      </c>
      <c r="C39" s="41" t="s">
        <v>607</v>
      </c>
      <c r="D39" s="22" t="s">
        <v>613</v>
      </c>
      <c r="E39" s="21">
        <f>SUM(G39,I39,K39, M39)</f>
        <v>14.5</v>
      </c>
      <c r="F39" s="22">
        <v>31</v>
      </c>
      <c r="G39" s="30">
        <f t="shared" si="0"/>
        <v>12.5</v>
      </c>
      <c r="H39" s="21"/>
      <c r="I39" s="30"/>
      <c r="J39" s="59">
        <v>79</v>
      </c>
      <c r="K39" s="30">
        <f>IFERROR(VLOOKUP(J39,points,2,FALSE),"")</f>
        <v>2</v>
      </c>
      <c r="L39" s="21"/>
      <c r="M39" s="30"/>
    </row>
    <row r="40" spans="2:13">
      <c r="B40" s="36">
        <v>30</v>
      </c>
      <c r="C40" s="41" t="s">
        <v>430</v>
      </c>
      <c r="D40" s="65">
        <v>41845</v>
      </c>
      <c r="E40" s="21">
        <f>SUM(G40,I40,K40, M40)</f>
        <v>13.5</v>
      </c>
      <c r="F40" s="31">
        <v>29</v>
      </c>
      <c r="G40" s="30">
        <f t="shared" si="0"/>
        <v>13.5</v>
      </c>
      <c r="H40" s="21"/>
      <c r="I40" s="30"/>
      <c r="J40" s="59"/>
      <c r="K40" s="30"/>
      <c r="L40" s="21"/>
      <c r="M40" s="30"/>
    </row>
    <row r="41" spans="2:13">
      <c r="B41" s="36">
        <v>31</v>
      </c>
      <c r="C41" s="43" t="s">
        <v>841</v>
      </c>
      <c r="D41" s="59" t="s">
        <v>842</v>
      </c>
      <c r="E41" s="21">
        <f>SUM(G41,I41,K41,M41)</f>
        <v>13</v>
      </c>
      <c r="F41" s="31">
        <v>30</v>
      </c>
      <c r="G41" s="30">
        <f t="shared" si="0"/>
        <v>13</v>
      </c>
      <c r="H41" s="21"/>
      <c r="I41" s="30"/>
      <c r="J41" s="59"/>
      <c r="K41" s="30"/>
      <c r="L41" s="21"/>
      <c r="M41" s="30"/>
    </row>
    <row r="42" spans="2:13" customFormat="1">
      <c r="B42" s="36">
        <v>32</v>
      </c>
      <c r="C42" s="41" t="s">
        <v>429</v>
      </c>
      <c r="D42" s="59" t="s">
        <v>438</v>
      </c>
      <c r="E42" s="21">
        <f>SUM(G42,I42,K42,M42)</f>
        <v>12</v>
      </c>
      <c r="F42" s="31">
        <v>32</v>
      </c>
      <c r="G42" s="30">
        <f t="shared" si="0"/>
        <v>12</v>
      </c>
      <c r="H42" s="21"/>
      <c r="I42" s="30"/>
      <c r="J42" s="59"/>
      <c r="K42" s="30"/>
      <c r="L42" s="21"/>
      <c r="M42" s="30"/>
    </row>
    <row r="43" spans="2:13">
      <c r="B43" s="36">
        <v>33</v>
      </c>
      <c r="C43" s="41" t="s">
        <v>606</v>
      </c>
      <c r="D43" s="22" t="s">
        <v>612</v>
      </c>
      <c r="E43" s="21">
        <f>SUM(G43,I43,K43, M43)</f>
        <v>10</v>
      </c>
      <c r="F43" s="22">
        <v>33</v>
      </c>
      <c r="G43" s="30">
        <f t="shared" si="0"/>
        <v>8</v>
      </c>
      <c r="H43" s="21">
        <v>93</v>
      </c>
      <c r="I43" s="30">
        <f>IFERROR(VLOOKUP(H43,points,2,FALSE),"")</f>
        <v>2</v>
      </c>
      <c r="J43" s="59"/>
      <c r="K43" s="30"/>
      <c r="L43" s="21"/>
      <c r="M43" s="30"/>
    </row>
    <row r="44" spans="2:13">
      <c r="B44" s="36">
        <v>33</v>
      </c>
      <c r="C44" s="41" t="s">
        <v>1007</v>
      </c>
      <c r="D44" s="59" t="s">
        <v>797</v>
      </c>
      <c r="E44" s="21">
        <f t="shared" ref="E44:E50" si="2">SUM(G44,I44,K44,M44)</f>
        <v>10</v>
      </c>
      <c r="F44" s="31">
        <v>34</v>
      </c>
      <c r="G44" s="30">
        <f t="shared" si="0"/>
        <v>8</v>
      </c>
      <c r="H44" s="21"/>
      <c r="I44" s="30"/>
      <c r="J44" s="21">
        <v>73</v>
      </c>
      <c r="K44" s="30">
        <f>IFERROR(VLOOKUP(J44,points,2,FALSE),"")</f>
        <v>2</v>
      </c>
      <c r="L44" s="59"/>
      <c r="M44" s="30"/>
    </row>
    <row r="45" spans="2:13">
      <c r="B45" s="36">
        <v>35</v>
      </c>
      <c r="C45" s="41" t="s">
        <v>1001</v>
      </c>
      <c r="D45" s="59" t="s">
        <v>1002</v>
      </c>
      <c r="E45" s="21">
        <f t="shared" si="2"/>
        <v>8</v>
      </c>
      <c r="F45" s="22">
        <v>35</v>
      </c>
      <c r="G45" s="30">
        <f t="shared" si="0"/>
        <v>8</v>
      </c>
      <c r="H45" s="31"/>
      <c r="I45" s="30"/>
      <c r="J45" s="21"/>
      <c r="K45" s="30"/>
      <c r="L45" s="21"/>
      <c r="M45" s="30" t="str">
        <f>IFERROR(VLOOKUP(L45,points,3,FALSE),"")</f>
        <v/>
      </c>
    </row>
    <row r="46" spans="2:13">
      <c r="B46" s="36">
        <v>35</v>
      </c>
      <c r="C46" s="41" t="s">
        <v>1005</v>
      </c>
      <c r="D46" s="59" t="s">
        <v>709</v>
      </c>
      <c r="E46" s="21">
        <f t="shared" si="2"/>
        <v>8</v>
      </c>
      <c r="F46" s="22">
        <v>36</v>
      </c>
      <c r="G46" s="30">
        <f t="shared" si="0"/>
        <v>8</v>
      </c>
      <c r="H46" s="21"/>
      <c r="I46" s="30" t="str">
        <f>IFERROR(VLOOKUP(H46,points,3,FALSE),"")</f>
        <v/>
      </c>
      <c r="J46" s="59"/>
      <c r="K46" s="30" t="str">
        <f>IFERROR(VLOOKUP(J46,points,3,FALSE),"")</f>
        <v/>
      </c>
      <c r="L46" s="21"/>
      <c r="M46" s="30" t="str">
        <f>IFERROR(VLOOKUP(L46,points,3,FALSE),"")</f>
        <v/>
      </c>
    </row>
    <row r="47" spans="2:13">
      <c r="B47" s="36">
        <v>35</v>
      </c>
      <c r="C47" s="41" t="s">
        <v>1008</v>
      </c>
      <c r="D47" s="59" t="s">
        <v>1009</v>
      </c>
      <c r="E47" s="21">
        <f t="shared" si="2"/>
        <v>8</v>
      </c>
      <c r="F47" s="22">
        <v>39</v>
      </c>
      <c r="G47" s="30">
        <f t="shared" si="0"/>
        <v>8</v>
      </c>
      <c r="H47" s="21"/>
      <c r="I47" s="30" t="str">
        <f>IFERROR(VLOOKUP(H47,points,3,FALSE),"")</f>
        <v/>
      </c>
      <c r="J47" s="59"/>
      <c r="K47" s="30" t="str">
        <f>IFERROR(VLOOKUP(J47,points,3,FALSE),"")</f>
        <v/>
      </c>
      <c r="L47" s="59"/>
      <c r="M47" s="30"/>
    </row>
    <row r="48" spans="2:13">
      <c r="B48" s="36">
        <v>35</v>
      </c>
      <c r="C48" s="41" t="s">
        <v>1006</v>
      </c>
      <c r="D48" s="59" t="s">
        <v>897</v>
      </c>
      <c r="E48" s="21">
        <f t="shared" si="2"/>
        <v>8</v>
      </c>
      <c r="F48" s="22">
        <v>37</v>
      </c>
      <c r="G48" s="30">
        <f t="shared" si="0"/>
        <v>8</v>
      </c>
      <c r="H48" s="31"/>
      <c r="I48" s="30"/>
      <c r="J48" s="21"/>
      <c r="K48" s="30"/>
      <c r="L48" s="21"/>
      <c r="M48" s="30"/>
    </row>
    <row r="49" spans="2:13">
      <c r="B49" s="36">
        <v>35</v>
      </c>
      <c r="C49" s="41" t="s">
        <v>1003</v>
      </c>
      <c r="D49" s="59" t="s">
        <v>1004</v>
      </c>
      <c r="E49" s="21">
        <f t="shared" si="2"/>
        <v>8</v>
      </c>
      <c r="F49" s="22">
        <v>38</v>
      </c>
      <c r="G49" s="30">
        <f t="shared" si="0"/>
        <v>8</v>
      </c>
      <c r="H49" s="21"/>
      <c r="I49" s="30" t="str">
        <f>IFERROR(VLOOKUP(H49,points,3,FALSE),"")</f>
        <v/>
      </c>
      <c r="J49" s="59"/>
      <c r="K49" s="30" t="str">
        <f>IFERROR(VLOOKUP(J49,points,3,FALSE),"")</f>
        <v/>
      </c>
      <c r="L49" s="21"/>
      <c r="M49" s="30" t="str">
        <f>IFERROR(VLOOKUP(L49,points,3,FALSE),"")</f>
        <v/>
      </c>
    </row>
    <row r="50" spans="2:13">
      <c r="B50" s="36">
        <v>40</v>
      </c>
      <c r="C50" s="41" t="s">
        <v>453</v>
      </c>
      <c r="D50" s="59" t="s">
        <v>454</v>
      </c>
      <c r="E50" s="21">
        <f t="shared" si="2"/>
        <v>6</v>
      </c>
      <c r="F50" s="22"/>
      <c r="G50" s="30"/>
      <c r="H50" s="31">
        <v>69</v>
      </c>
      <c r="I50" s="30">
        <f>IFERROR(VLOOKUP(H50,points,2,FALSE),"")</f>
        <v>2</v>
      </c>
      <c r="J50" s="21">
        <v>41</v>
      </c>
      <c r="K50" s="30">
        <f>IFERROR(VLOOKUP(J50,points,2,FALSE),"")</f>
        <v>4</v>
      </c>
      <c r="L50" s="59"/>
      <c r="M50" s="30"/>
    </row>
    <row r="51" spans="2:13" customFormat="1">
      <c r="B51" s="36">
        <v>41</v>
      </c>
      <c r="C51" s="41" t="s">
        <v>609</v>
      </c>
      <c r="D51" s="22" t="s">
        <v>615</v>
      </c>
      <c r="E51" s="21">
        <f>SUM(G51,I51,K51, M51)</f>
        <v>2</v>
      </c>
      <c r="F51" s="22"/>
      <c r="G51" s="30"/>
      <c r="H51" s="21">
        <v>109</v>
      </c>
      <c r="I51" s="30">
        <f>IFERROR(VLOOKUP(H51,points,2,FALSE),"")</f>
        <v>2</v>
      </c>
      <c r="J51" s="59"/>
      <c r="K51" s="30"/>
      <c r="L51" s="21"/>
      <c r="M51" s="30"/>
    </row>
    <row r="52" spans="2:13" customFormat="1">
      <c r="B52" s="36">
        <v>42</v>
      </c>
      <c r="C52" s="41" t="s">
        <v>608</v>
      </c>
      <c r="D52" s="22" t="s">
        <v>614</v>
      </c>
      <c r="E52" s="21">
        <f>SUM(G52,I52,K52, M52)</f>
        <v>0</v>
      </c>
      <c r="F52" s="22"/>
      <c r="G52" s="30"/>
      <c r="H52" s="31"/>
      <c r="I52" s="30"/>
      <c r="J52" s="21"/>
      <c r="K52" s="30"/>
      <c r="L52" s="31"/>
      <c r="M52" s="30"/>
    </row>
    <row r="53" spans="2:13">
      <c r="B53" s="36">
        <v>43</v>
      </c>
      <c r="C53" s="76" t="s">
        <v>710</v>
      </c>
      <c r="D53" s="59" t="s">
        <v>487</v>
      </c>
      <c r="E53" s="21">
        <f t="shared" ref="E53:E65" si="3">SUM(G53,I53,K53,M53)</f>
        <v>0</v>
      </c>
      <c r="F53" s="22"/>
      <c r="G53" s="30"/>
      <c r="H53" s="31"/>
      <c r="I53" s="30"/>
      <c r="J53" s="21"/>
      <c r="K53" s="30"/>
      <c r="L53" s="21"/>
      <c r="M53" s="30"/>
    </row>
    <row r="54" spans="2:13" customFormat="1">
      <c r="B54" s="36">
        <v>44</v>
      </c>
      <c r="C54" s="41" t="s">
        <v>17</v>
      </c>
      <c r="D54" s="22" t="s">
        <v>18</v>
      </c>
      <c r="E54" s="21">
        <f t="shared" si="3"/>
        <v>0</v>
      </c>
      <c r="F54" s="22"/>
      <c r="G54" s="30"/>
      <c r="H54" s="21"/>
      <c r="I54" s="30"/>
      <c r="J54" s="59"/>
      <c r="K54" s="30"/>
      <c r="L54" s="21"/>
      <c r="M54" s="30"/>
    </row>
    <row r="55" spans="2:13" customFormat="1">
      <c r="B55" s="36">
        <v>45</v>
      </c>
      <c r="C55" s="41" t="s">
        <v>919</v>
      </c>
      <c r="D55" s="59" t="s">
        <v>920</v>
      </c>
      <c r="E55" s="21">
        <f t="shared" si="3"/>
        <v>0</v>
      </c>
      <c r="F55" s="22"/>
      <c r="G55" s="30"/>
      <c r="H55" s="21"/>
      <c r="I55" s="30"/>
      <c r="J55" s="59"/>
      <c r="K55" s="30"/>
      <c r="L55" s="59"/>
      <c r="M55" s="30"/>
    </row>
    <row r="56" spans="2:13" customFormat="1">
      <c r="B56" s="36">
        <v>46</v>
      </c>
      <c r="C56" s="41" t="s">
        <v>449</v>
      </c>
      <c r="D56" s="59" t="s">
        <v>450</v>
      </c>
      <c r="E56" s="21">
        <f t="shared" si="3"/>
        <v>0</v>
      </c>
      <c r="F56" s="22"/>
      <c r="G56" s="30"/>
      <c r="H56" s="21"/>
      <c r="I56" s="30"/>
      <c r="J56" s="59"/>
      <c r="K56" s="30"/>
      <c r="L56" s="38"/>
      <c r="M56" s="30"/>
    </row>
    <row r="57" spans="2:13">
      <c r="B57" s="36">
        <v>47</v>
      </c>
      <c r="C57" s="41" t="s">
        <v>787</v>
      </c>
      <c r="D57" s="59" t="s">
        <v>788</v>
      </c>
      <c r="E57" s="21">
        <f t="shared" si="3"/>
        <v>0</v>
      </c>
      <c r="F57" s="22"/>
      <c r="G57" s="30"/>
      <c r="H57" s="31"/>
      <c r="I57" s="30"/>
      <c r="J57" s="21"/>
      <c r="K57" s="30"/>
      <c r="L57" s="21"/>
      <c r="M57" s="30"/>
    </row>
    <row r="58" spans="2:13">
      <c r="B58" s="36">
        <v>48</v>
      </c>
      <c r="C58" s="41" t="s">
        <v>447</v>
      </c>
      <c r="D58" s="59" t="s">
        <v>448</v>
      </c>
      <c r="E58" s="21">
        <f t="shared" si="3"/>
        <v>0</v>
      </c>
      <c r="F58" s="22"/>
      <c r="G58" s="30"/>
      <c r="H58" s="31"/>
      <c r="I58" s="30"/>
      <c r="J58" s="21"/>
      <c r="K58" s="30"/>
      <c r="L58" s="38"/>
      <c r="M58" s="30"/>
    </row>
    <row r="59" spans="2:13" customFormat="1">
      <c r="B59" s="36">
        <v>49</v>
      </c>
      <c r="C59" s="41" t="s">
        <v>785</v>
      </c>
      <c r="D59" s="59" t="s">
        <v>786</v>
      </c>
      <c r="E59" s="21">
        <f t="shared" si="3"/>
        <v>0</v>
      </c>
      <c r="F59" s="22"/>
      <c r="G59" s="30"/>
      <c r="H59" s="31"/>
      <c r="I59" s="30"/>
      <c r="J59" s="21"/>
      <c r="K59" s="30"/>
      <c r="L59" s="21"/>
      <c r="M59" s="30"/>
    </row>
    <row r="60" spans="2:13">
      <c r="B60" s="36">
        <v>50</v>
      </c>
      <c r="C60" s="41" t="s">
        <v>549</v>
      </c>
      <c r="D60" s="22" t="s">
        <v>550</v>
      </c>
      <c r="E60" s="21">
        <f t="shared" si="3"/>
        <v>0</v>
      </c>
      <c r="F60" s="22"/>
      <c r="G60" s="30"/>
      <c r="H60" s="21"/>
      <c r="I60" s="30"/>
      <c r="J60" s="21"/>
      <c r="K60" s="30"/>
      <c r="L60" s="21"/>
      <c r="M60" s="30"/>
    </row>
    <row r="61" spans="2:13">
      <c r="B61" s="36">
        <v>51</v>
      </c>
      <c r="C61" s="41" t="s">
        <v>551</v>
      </c>
      <c r="D61" s="22" t="s">
        <v>552</v>
      </c>
      <c r="E61" s="21">
        <f t="shared" si="3"/>
        <v>0</v>
      </c>
      <c r="F61" s="22"/>
      <c r="G61" s="30"/>
      <c r="H61" s="31"/>
      <c r="I61" s="30"/>
      <c r="J61" s="21"/>
      <c r="K61" s="30"/>
      <c r="L61" s="38"/>
      <c r="M61" s="30"/>
    </row>
    <row r="62" spans="2:13">
      <c r="B62" s="36">
        <v>52</v>
      </c>
      <c r="C62" s="41" t="s">
        <v>864</v>
      </c>
      <c r="D62" s="59" t="s">
        <v>866</v>
      </c>
      <c r="E62" s="21">
        <f t="shared" si="3"/>
        <v>0</v>
      </c>
      <c r="F62" s="21"/>
      <c r="G62" s="30"/>
      <c r="H62" s="31"/>
      <c r="I62" s="30"/>
      <c r="J62" s="21"/>
      <c r="K62" s="30"/>
      <c r="L62" s="31"/>
      <c r="M62" s="30"/>
    </row>
    <row r="63" spans="2:13">
      <c r="B63" s="36">
        <v>53</v>
      </c>
      <c r="C63" s="41" t="s">
        <v>553</v>
      </c>
      <c r="D63" s="22" t="s">
        <v>554</v>
      </c>
      <c r="E63" s="21">
        <f t="shared" si="3"/>
        <v>0</v>
      </c>
      <c r="F63" s="22"/>
      <c r="G63" s="30"/>
      <c r="H63" s="31"/>
      <c r="I63" s="30"/>
      <c r="J63" s="21"/>
      <c r="K63" s="30"/>
      <c r="L63" s="21"/>
      <c r="M63" s="30"/>
    </row>
    <row r="64" spans="2:13">
      <c r="B64" s="36">
        <v>54</v>
      </c>
      <c r="C64" s="41" t="s">
        <v>708</v>
      </c>
      <c r="D64" s="59" t="s">
        <v>709</v>
      </c>
      <c r="E64" s="21">
        <f t="shared" si="3"/>
        <v>0</v>
      </c>
      <c r="F64" s="22"/>
      <c r="G64" s="30" t="str">
        <f>IFERROR(VLOOKUP(F64,points,3,FALSE),"")</f>
        <v/>
      </c>
      <c r="H64" s="21"/>
      <c r="I64" s="30"/>
      <c r="J64" s="59"/>
      <c r="K64" s="30"/>
      <c r="L64" s="21"/>
      <c r="M64" s="30"/>
    </row>
    <row r="65" spans="2:13" customFormat="1">
      <c r="B65" s="36">
        <v>55</v>
      </c>
      <c r="C65" s="41" t="s">
        <v>921</v>
      </c>
      <c r="D65" s="59" t="s">
        <v>454</v>
      </c>
      <c r="E65" s="21">
        <f t="shared" si="3"/>
        <v>0</v>
      </c>
      <c r="F65" s="22"/>
      <c r="G65" s="30" t="str">
        <f>IFERROR(VLOOKUP(F65,points,3,FALSE),"")</f>
        <v/>
      </c>
      <c r="H65" s="21"/>
      <c r="I65" s="30"/>
      <c r="J65" s="59"/>
      <c r="K65" s="30"/>
      <c r="L65" s="31"/>
      <c r="M65" s="30"/>
    </row>
    <row r="66" spans="2:13" customFormat="1">
      <c r="B66" s="36">
        <v>56</v>
      </c>
      <c r="C66" s="77" t="s">
        <v>455</v>
      </c>
      <c r="D66" s="59" t="s">
        <v>456</v>
      </c>
      <c r="E66" s="21">
        <f>SUM(G66,I66,K66, M66)</f>
        <v>0</v>
      </c>
      <c r="F66" s="31"/>
      <c r="G66" s="30"/>
      <c r="H66" s="31"/>
      <c r="I66" s="30"/>
      <c r="J66" s="59"/>
      <c r="K66" s="30"/>
      <c r="L66" s="21"/>
      <c r="M66" s="30"/>
    </row>
    <row r="67" spans="2:13">
      <c r="B67" s="36">
        <v>57</v>
      </c>
      <c r="C67" s="43" t="s">
        <v>33</v>
      </c>
      <c r="D67" s="44" t="s">
        <v>34</v>
      </c>
      <c r="E67" s="21">
        <f t="shared" ref="E67:E74" si="4">SUM(G67,I67,K67,M67)</f>
        <v>0</v>
      </c>
      <c r="F67" s="31"/>
      <c r="G67" s="30" t="str">
        <f>IFERROR(VLOOKUP(F67,points,3,FALSE),"")</f>
        <v/>
      </c>
      <c r="H67" s="31"/>
      <c r="I67" s="30"/>
      <c r="J67" s="21"/>
      <c r="K67" s="30"/>
      <c r="L67" s="59"/>
      <c r="M67" s="30"/>
    </row>
    <row r="68" spans="2:13">
      <c r="B68" s="36">
        <v>58</v>
      </c>
      <c r="C68" s="41" t="s">
        <v>527</v>
      </c>
      <c r="D68" s="22" t="s">
        <v>278</v>
      </c>
      <c r="E68" s="21">
        <f t="shared" si="4"/>
        <v>0</v>
      </c>
      <c r="F68" s="31"/>
      <c r="G68" s="30" t="str">
        <f>IFERROR(VLOOKUP(F68,points,3,FALSE),"")</f>
        <v/>
      </c>
      <c r="H68" s="21"/>
      <c r="I68" s="30"/>
      <c r="J68" s="21"/>
      <c r="K68" s="30"/>
      <c r="L68" s="21"/>
      <c r="M68" s="30"/>
    </row>
    <row r="69" spans="2:13">
      <c r="B69" s="36">
        <v>59</v>
      </c>
      <c r="C69" s="53" t="s">
        <v>30</v>
      </c>
      <c r="D69" s="49">
        <v>41710</v>
      </c>
      <c r="E69" s="21">
        <f t="shared" si="4"/>
        <v>0</v>
      </c>
      <c r="F69" s="31"/>
      <c r="G69" s="30" t="str">
        <f>IFERROR(VLOOKUP(F69,points,3,FALSE),"")</f>
        <v/>
      </c>
      <c r="H69" s="21"/>
      <c r="I69" s="30"/>
      <c r="J69" s="59"/>
      <c r="K69" s="30"/>
      <c r="L69" s="21"/>
      <c r="M69" s="30"/>
    </row>
    <row r="70" spans="2:13">
      <c r="B70" s="36">
        <v>60</v>
      </c>
      <c r="C70" s="43" t="s">
        <v>35</v>
      </c>
      <c r="D70" s="44" t="s">
        <v>36</v>
      </c>
      <c r="E70" s="21">
        <f t="shared" si="4"/>
        <v>0</v>
      </c>
      <c r="F70" s="62"/>
      <c r="G70" s="30" t="str">
        <f>IFERROR(VLOOKUP(F70,points,3,FALSE),"")</f>
        <v/>
      </c>
      <c r="H70" s="21"/>
      <c r="I70" s="30"/>
      <c r="J70" s="59"/>
      <c r="K70" s="30"/>
      <c r="L70" s="21"/>
      <c r="M70" s="30"/>
    </row>
    <row r="71" spans="2:13">
      <c r="B71" s="36">
        <v>61</v>
      </c>
      <c r="C71" s="41" t="s">
        <v>789</v>
      </c>
      <c r="D71" s="59" t="s">
        <v>790</v>
      </c>
      <c r="E71" s="21">
        <f t="shared" si="4"/>
        <v>0</v>
      </c>
      <c r="F71" s="31"/>
      <c r="G71" s="30" t="str">
        <f>IFERROR(VLOOKUP(F71,points,3,FALSE),"")</f>
        <v/>
      </c>
      <c r="H71" s="21"/>
      <c r="I71" s="30"/>
      <c r="J71" s="59"/>
      <c r="K71" s="30"/>
      <c r="L71" s="21"/>
      <c r="M71" s="30"/>
    </row>
    <row r="72" spans="2:13" customFormat="1">
      <c r="B72" s="36">
        <v>62</v>
      </c>
      <c r="C72" s="53" t="s">
        <v>860</v>
      </c>
      <c r="D72" s="59" t="s">
        <v>790</v>
      </c>
      <c r="E72" s="21">
        <f t="shared" si="4"/>
        <v>0</v>
      </c>
      <c r="F72" s="21"/>
      <c r="G72" s="30"/>
      <c r="H72" s="31"/>
      <c r="I72" s="30"/>
      <c r="J72" s="21"/>
      <c r="K72" s="30"/>
      <c r="L72" s="59"/>
      <c r="M72" s="30"/>
    </row>
    <row r="73" spans="2:13">
      <c r="B73" s="36">
        <v>63</v>
      </c>
      <c r="C73" s="41" t="s">
        <v>896</v>
      </c>
      <c r="D73" s="59" t="s">
        <v>897</v>
      </c>
      <c r="E73" s="21">
        <f t="shared" si="4"/>
        <v>0</v>
      </c>
      <c r="F73" s="31"/>
      <c r="G73" s="30"/>
      <c r="H73" s="21"/>
      <c r="I73" s="30"/>
      <c r="J73" s="21"/>
      <c r="K73" s="30"/>
      <c r="L73" s="21"/>
      <c r="M73" s="30"/>
    </row>
    <row r="74" spans="2:13">
      <c r="B74" s="36">
        <v>64</v>
      </c>
      <c r="C74" s="41" t="s">
        <v>528</v>
      </c>
      <c r="D74" s="22" t="s">
        <v>537</v>
      </c>
      <c r="E74" s="21">
        <f t="shared" si="4"/>
        <v>0</v>
      </c>
      <c r="F74" s="31"/>
      <c r="G74" s="30" t="str">
        <f>IFERROR(VLOOKUP(F74,points,3,FALSE),"")</f>
        <v/>
      </c>
      <c r="H74" s="21"/>
      <c r="I74" s="30"/>
      <c r="J74" s="59"/>
      <c r="K74" s="30"/>
      <c r="L74" s="21"/>
      <c r="M74" s="30"/>
    </row>
    <row r="75" spans="2:13" customFormat="1">
      <c r="B75" s="36">
        <v>65</v>
      </c>
      <c r="C75" s="41" t="s">
        <v>529</v>
      </c>
      <c r="D75" s="85" t="s">
        <v>538</v>
      </c>
      <c r="E75" s="21">
        <f>SUM(G75,I75,K75, M75)</f>
        <v>0</v>
      </c>
      <c r="F75" s="31"/>
      <c r="G75" s="30"/>
      <c r="H75" s="31"/>
      <c r="I75" s="30"/>
      <c r="J75" s="21"/>
      <c r="K75" s="30"/>
      <c r="L75" s="59"/>
      <c r="M75" s="30"/>
    </row>
    <row r="76" spans="2:13">
      <c r="B76" s="36">
        <v>66</v>
      </c>
      <c r="C76" s="41" t="s">
        <v>530</v>
      </c>
      <c r="D76" s="22" t="s">
        <v>539</v>
      </c>
      <c r="E76" s="21">
        <f t="shared" ref="E76:E81" si="5">SUM(G76,I76,K76,M76)</f>
        <v>0</v>
      </c>
      <c r="F76" s="31"/>
      <c r="G76" s="30" t="str">
        <f>IFERROR(VLOOKUP(F76,points,3,FALSE),"")</f>
        <v/>
      </c>
      <c r="H76" s="21"/>
      <c r="I76" s="30"/>
      <c r="J76" s="21"/>
      <c r="K76" s="30"/>
      <c r="L76" s="21"/>
      <c r="M76" s="30"/>
    </row>
    <row r="77" spans="2:13">
      <c r="B77" s="36">
        <v>67</v>
      </c>
      <c r="C77" s="41" t="s">
        <v>861</v>
      </c>
      <c r="D77" s="59" t="s">
        <v>863</v>
      </c>
      <c r="E77" s="21">
        <f t="shared" si="5"/>
        <v>0</v>
      </c>
      <c r="F77" s="21"/>
      <c r="G77" s="30"/>
      <c r="H77" s="21"/>
      <c r="I77" s="30"/>
      <c r="J77" s="59"/>
      <c r="K77" s="30"/>
      <c r="L77" s="21"/>
      <c r="M77" s="30"/>
    </row>
    <row r="78" spans="2:13">
      <c r="B78" s="36">
        <v>68</v>
      </c>
      <c r="C78" s="41" t="s">
        <v>526</v>
      </c>
      <c r="D78" s="22" t="s">
        <v>536</v>
      </c>
      <c r="E78" s="21">
        <f t="shared" si="5"/>
        <v>0</v>
      </c>
      <c r="F78" s="31"/>
      <c r="G78" s="30" t="str">
        <f>IFERROR(VLOOKUP(F78,points,3,FALSE),"")</f>
        <v/>
      </c>
      <c r="H78" s="21"/>
      <c r="I78" s="30"/>
      <c r="J78" s="21"/>
      <c r="K78" s="30"/>
      <c r="L78" s="21"/>
      <c r="M78" s="30"/>
    </row>
    <row r="79" spans="2:13">
      <c r="B79" s="36">
        <v>69</v>
      </c>
      <c r="C79" s="41" t="s">
        <v>531</v>
      </c>
      <c r="D79" s="22" t="s">
        <v>540</v>
      </c>
      <c r="E79" s="21">
        <f t="shared" si="5"/>
        <v>0</v>
      </c>
      <c r="F79" s="31"/>
      <c r="G79" s="30" t="str">
        <f>IFERROR(VLOOKUP(F79,points,3,FALSE),"")</f>
        <v/>
      </c>
      <c r="H79" s="21"/>
      <c r="I79" s="30"/>
      <c r="J79" s="21"/>
      <c r="K79" s="30"/>
      <c r="L79" s="21"/>
      <c r="M79" s="30"/>
    </row>
    <row r="80" spans="2:13">
      <c r="B80" s="36">
        <v>70</v>
      </c>
      <c r="C80" s="53" t="s">
        <v>512</v>
      </c>
      <c r="D80" s="59" t="s">
        <v>511</v>
      </c>
      <c r="E80" s="21">
        <f t="shared" si="5"/>
        <v>0</v>
      </c>
      <c r="F80" s="31"/>
      <c r="G80" s="30"/>
      <c r="H80" s="21"/>
      <c r="I80" s="30"/>
      <c r="J80" s="21"/>
      <c r="K80" s="30"/>
      <c r="L80" s="21"/>
      <c r="M80" s="30"/>
    </row>
    <row r="81" spans="2:13">
      <c r="B81" s="36">
        <v>71</v>
      </c>
      <c r="C81" s="41" t="s">
        <v>791</v>
      </c>
      <c r="D81" s="59" t="s">
        <v>792</v>
      </c>
      <c r="E81" s="21">
        <f t="shared" si="5"/>
        <v>0</v>
      </c>
      <c r="F81" s="31"/>
      <c r="G81" s="30" t="str">
        <f>IFERROR(VLOOKUP(F81,points,3,FALSE),"")</f>
        <v/>
      </c>
      <c r="H81" s="21"/>
      <c r="I81" s="30"/>
      <c r="J81" s="21"/>
      <c r="K81" s="30"/>
      <c r="L81" s="21"/>
      <c r="M81" s="30"/>
    </row>
    <row r="82" spans="2:13">
      <c r="B82" s="37"/>
      <c r="C82" s="69"/>
      <c r="D82" s="51"/>
      <c r="E82" s="15"/>
      <c r="F82" s="85"/>
      <c r="J82" s="51"/>
      <c r="M82" s="15"/>
    </row>
    <row r="83" spans="2:13">
      <c r="B83" s="37"/>
      <c r="C83" s="69"/>
      <c r="D83" s="51"/>
      <c r="E83" s="15"/>
      <c r="F83" s="85"/>
      <c r="J83" s="51"/>
      <c r="M83" s="15"/>
    </row>
    <row r="84" spans="2:13">
      <c r="B84" s="24" t="s">
        <v>41</v>
      </c>
      <c r="M84" s="15"/>
    </row>
    <row r="85" spans="2:13">
      <c r="B85" s="25"/>
      <c r="C85" s="14" t="s">
        <v>220</v>
      </c>
      <c r="M85" s="15"/>
    </row>
    <row r="86" spans="2:13">
      <c r="B86" s="26" t="s">
        <v>43</v>
      </c>
      <c r="C86" s="14" t="s">
        <v>112</v>
      </c>
      <c r="M86" s="15"/>
    </row>
    <row r="87" spans="2:13">
      <c r="B87" s="27" t="s">
        <v>43</v>
      </c>
      <c r="C87" s="14" t="s">
        <v>45</v>
      </c>
      <c r="M87" s="15"/>
    </row>
    <row r="88" spans="2:13">
      <c r="B88" s="28" t="s">
        <v>43</v>
      </c>
      <c r="C88" s="14" t="s">
        <v>46</v>
      </c>
      <c r="M88" s="15"/>
    </row>
    <row r="89" spans="2:13">
      <c r="M89" s="15"/>
    </row>
    <row r="90" spans="2:13">
      <c r="M90" s="15"/>
    </row>
    <row r="91" spans="2:13">
      <c r="M91" s="15"/>
    </row>
    <row r="92" spans="2:13">
      <c r="M92" s="15"/>
    </row>
    <row r="93" spans="2:13">
      <c r="M93" s="15"/>
    </row>
    <row r="94" spans="2:13">
      <c r="C94"/>
      <c r="D94"/>
      <c r="M94" s="15"/>
    </row>
    <row r="95" spans="2:13">
      <c r="C95"/>
      <c r="D95"/>
      <c r="M95" s="15"/>
    </row>
    <row r="96" spans="2:13">
      <c r="C96"/>
      <c r="D96"/>
      <c r="M96" s="15"/>
    </row>
    <row r="97" spans="3:13">
      <c r="C97"/>
      <c r="D97"/>
      <c r="M97" s="15"/>
    </row>
    <row r="98" spans="3:13">
      <c r="C98"/>
      <c r="D98"/>
      <c r="M98" s="15"/>
    </row>
    <row r="99" spans="3:13">
      <c r="C99"/>
      <c r="D99"/>
      <c r="M99" s="15"/>
    </row>
    <row r="100" spans="3:13">
      <c r="C100"/>
      <c r="D100"/>
      <c r="M100" s="15"/>
    </row>
    <row r="101" spans="3:13">
      <c r="C101"/>
      <c r="D101"/>
      <c r="M101" s="15"/>
    </row>
    <row r="102" spans="3:13">
      <c r="C102"/>
      <c r="D102"/>
      <c r="M102" s="15"/>
    </row>
    <row r="103" spans="3:13">
      <c r="C103"/>
      <c r="D103"/>
      <c r="M103" s="15"/>
    </row>
    <row r="104" spans="3:13">
      <c r="C104"/>
      <c r="D104"/>
      <c r="M104" s="15"/>
    </row>
    <row r="105" spans="3:13">
      <c r="C105"/>
      <c r="D105"/>
      <c r="M105" s="15"/>
    </row>
    <row r="106" spans="3:13">
      <c r="C106"/>
      <c r="D106"/>
      <c r="M106" s="15"/>
    </row>
    <row r="107" spans="3:13">
      <c r="C107"/>
      <c r="D107"/>
      <c r="M107" s="15"/>
    </row>
    <row r="108" spans="3:13">
      <c r="C108"/>
      <c r="D108"/>
      <c r="M108" s="15"/>
    </row>
    <row r="109" spans="3:13">
      <c r="C109"/>
      <c r="D109"/>
      <c r="M109" s="15"/>
    </row>
    <row r="110" spans="3:13">
      <c r="C110"/>
      <c r="D110"/>
      <c r="M110" s="15"/>
    </row>
    <row r="111" spans="3:13">
      <c r="C111"/>
      <c r="D111"/>
      <c r="M111" s="15"/>
    </row>
    <row r="112" spans="3:13">
      <c r="C112"/>
      <c r="D112"/>
      <c r="M112" s="15"/>
    </row>
    <row r="113" spans="3:13">
      <c r="C113"/>
      <c r="D113"/>
      <c r="M113" s="15"/>
    </row>
    <row r="114" spans="3:13">
      <c r="C114"/>
      <c r="D114"/>
      <c r="M114" s="15"/>
    </row>
    <row r="115" spans="3:13">
      <c r="C115"/>
      <c r="D115"/>
      <c r="M115" s="15"/>
    </row>
    <row r="116" spans="3:13">
      <c r="C116"/>
      <c r="D116"/>
      <c r="M116" s="15"/>
    </row>
    <row r="117" spans="3:13">
      <c r="C117"/>
      <c r="D117"/>
      <c r="M117" s="15"/>
    </row>
    <row r="118" spans="3:13">
      <c r="C118"/>
      <c r="D118"/>
      <c r="M118" s="15"/>
    </row>
    <row r="119" spans="3:13">
      <c r="C119"/>
      <c r="D119"/>
      <c r="M119" s="15"/>
    </row>
    <row r="120" spans="3:13">
      <c r="C120"/>
      <c r="D120"/>
      <c r="M120" s="15"/>
    </row>
    <row r="121" spans="3:13">
      <c r="C121"/>
      <c r="D121"/>
      <c r="M121" s="15"/>
    </row>
    <row r="122" spans="3:13">
      <c r="C122"/>
      <c r="D122"/>
      <c r="M122" s="15"/>
    </row>
    <row r="123" spans="3:13">
      <c r="C123"/>
      <c r="D123"/>
    </row>
    <row r="124" spans="3:13">
      <c r="C124"/>
      <c r="D124"/>
    </row>
    <row r="125" spans="3:13">
      <c r="C125"/>
      <c r="D125"/>
    </row>
    <row r="126" spans="3:13">
      <c r="C126"/>
      <c r="D126"/>
    </row>
    <row r="127" spans="3:13">
      <c r="C127"/>
      <c r="D127"/>
    </row>
    <row r="128" spans="3:13">
      <c r="C128"/>
      <c r="D128"/>
    </row>
    <row r="129" spans="3:4">
      <c r="C129"/>
      <c r="D129"/>
    </row>
    <row r="130" spans="3:4">
      <c r="C130"/>
      <c r="D130"/>
    </row>
    <row r="131" spans="3:4">
      <c r="C131"/>
      <c r="D131"/>
    </row>
    <row r="132" spans="3:4">
      <c r="C132"/>
      <c r="D132"/>
    </row>
    <row r="133" spans="3:4">
      <c r="C133"/>
      <c r="D133"/>
    </row>
    <row r="134" spans="3:4">
      <c r="C134"/>
      <c r="D134"/>
    </row>
    <row r="135" spans="3:4">
      <c r="C135"/>
      <c r="D135"/>
    </row>
    <row r="136" spans="3:4">
      <c r="C136"/>
      <c r="D136"/>
    </row>
    <row r="137" spans="3:4">
      <c r="C137"/>
      <c r="D137"/>
    </row>
    <row r="138" spans="3:4">
      <c r="C138"/>
      <c r="D138"/>
    </row>
  </sheetData>
  <sortState xmlns:xlrd2="http://schemas.microsoft.com/office/spreadsheetml/2017/richdata2" ref="C11:K81">
    <sortCondition descending="1" ref="E11:E81"/>
  </sortState>
  <mergeCells count="13"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81">
    <cfRule type="duplicateValues" dxfId="8" priority="88"/>
    <cfRule type="duplicateValues" dxfId="7" priority="89"/>
  </conditionalFormatting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141"/>
  <sheetViews>
    <sheetView topLeftCell="A4" zoomScaleNormal="100" workbookViewId="0">
      <pane xSplit="4" topLeftCell="E1" activePane="topRight" state="frozen"/>
      <selection pane="topRight" activeCell="F19" sqref="F19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9.44140625" style="14" customWidth="1"/>
    <col min="4" max="4" width="15.88671875" style="14" customWidth="1"/>
    <col min="5" max="5" width="11.44140625" style="14" customWidth="1"/>
    <col min="6" max="9" width="7.88671875" style="15" customWidth="1"/>
    <col min="10" max="10" width="8.88671875" style="15"/>
    <col min="11" max="11" width="7.6640625" style="15" customWidth="1"/>
    <col min="12" max="12" width="8.33203125" style="15" customWidth="1"/>
    <col min="13" max="16384" width="8.88671875" style="14"/>
  </cols>
  <sheetData>
    <row r="3" spans="1:13">
      <c r="B3" s="16" t="s">
        <v>1028</v>
      </c>
      <c r="F3" s="72"/>
      <c r="G3" s="71"/>
      <c r="H3" s="71"/>
      <c r="L3" s="14"/>
    </row>
    <row r="4" spans="1:13">
      <c r="B4" s="17" t="s">
        <v>1023</v>
      </c>
      <c r="C4" s="16"/>
      <c r="L4" s="14"/>
    </row>
    <row r="5" spans="1:13">
      <c r="C5" s="16"/>
      <c r="D5" s="16"/>
      <c r="E5" s="16"/>
      <c r="L5" s="14"/>
    </row>
    <row r="6" spans="1:13">
      <c r="C6" s="117"/>
      <c r="D6" s="117"/>
      <c r="E6" s="18"/>
      <c r="L6" s="14"/>
    </row>
    <row r="7" spans="1:13">
      <c r="B7" s="16" t="s">
        <v>221</v>
      </c>
      <c r="L7" s="14"/>
    </row>
    <row r="8" spans="1:13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1:13" ht="15" customHeight="1">
      <c r="B9" s="103" t="s">
        <v>1</v>
      </c>
      <c r="C9" s="114" t="s">
        <v>2</v>
      </c>
      <c r="D9" s="114" t="s">
        <v>3</v>
      </c>
      <c r="E9" s="118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1:13">
      <c r="B10" s="104"/>
      <c r="C10" s="114"/>
      <c r="D10" s="114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3">
      <c r="B11" s="68">
        <v>1</v>
      </c>
      <c r="C11" s="53" t="s">
        <v>65</v>
      </c>
      <c r="D11" s="21" t="s">
        <v>66</v>
      </c>
      <c r="E11" s="66">
        <f t="shared" ref="E11:E42" si="0">SUM(G11,I11,K11,M11)</f>
        <v>338.25</v>
      </c>
      <c r="F11" s="61">
        <v>1</v>
      </c>
      <c r="G11" s="30">
        <f t="shared" ref="G11:G40" si="1">IFERROR(VLOOKUP(F11,points,3,FALSE),"")</f>
        <v>270</v>
      </c>
      <c r="H11" s="31">
        <v>7</v>
      </c>
      <c r="I11" s="30">
        <f t="shared" ref="I11:I18" si="2">IFERROR(VLOOKUP(H11,points,2,FALSE),"")</f>
        <v>32.25</v>
      </c>
      <c r="J11" s="21">
        <v>6</v>
      </c>
      <c r="K11" s="30">
        <f t="shared" ref="K11:K20" si="3">IFERROR(VLOOKUP(J11,points,2,FALSE),"")</f>
        <v>36</v>
      </c>
      <c r="L11" s="21"/>
      <c r="M11" s="30"/>
    </row>
    <row r="12" spans="1:13" customFormat="1">
      <c r="A12" s="14"/>
      <c r="B12" s="68">
        <v>2</v>
      </c>
      <c r="C12" s="53" t="s">
        <v>47</v>
      </c>
      <c r="D12" s="21" t="s">
        <v>75</v>
      </c>
      <c r="E12" s="66">
        <f t="shared" si="0"/>
        <v>203.5</v>
      </c>
      <c r="F12" s="21">
        <v>2</v>
      </c>
      <c r="G12" s="30">
        <f t="shared" si="1"/>
        <v>180</v>
      </c>
      <c r="H12" s="31">
        <v>10</v>
      </c>
      <c r="I12" s="30">
        <f t="shared" si="2"/>
        <v>19.5</v>
      </c>
      <c r="J12" s="21">
        <v>49</v>
      </c>
      <c r="K12" s="30">
        <f t="shared" si="3"/>
        <v>4</v>
      </c>
      <c r="L12" s="31"/>
      <c r="M12" s="30"/>
    </row>
    <row r="13" spans="1:13">
      <c r="B13" s="68">
        <v>3</v>
      </c>
      <c r="C13" s="82" t="s">
        <v>106</v>
      </c>
      <c r="D13" s="60">
        <v>40836</v>
      </c>
      <c r="E13" s="66">
        <f t="shared" si="0"/>
        <v>154</v>
      </c>
      <c r="F13" s="21">
        <v>3</v>
      </c>
      <c r="G13" s="30">
        <f t="shared" si="1"/>
        <v>135</v>
      </c>
      <c r="H13" s="31">
        <v>25</v>
      </c>
      <c r="I13" s="30">
        <f t="shared" si="2"/>
        <v>7.75</v>
      </c>
      <c r="J13" s="21">
        <v>17</v>
      </c>
      <c r="K13" s="30">
        <f t="shared" si="3"/>
        <v>11.25</v>
      </c>
      <c r="L13" s="21"/>
      <c r="M13" s="30"/>
    </row>
    <row r="14" spans="1:13">
      <c r="B14" s="68">
        <v>4</v>
      </c>
      <c r="C14" s="53" t="s">
        <v>10</v>
      </c>
      <c r="D14" s="49">
        <v>40936</v>
      </c>
      <c r="E14" s="66">
        <f t="shared" si="0"/>
        <v>115.75</v>
      </c>
      <c r="F14" s="21">
        <v>4</v>
      </c>
      <c r="G14" s="30">
        <f t="shared" si="1"/>
        <v>100.5</v>
      </c>
      <c r="H14" s="15">
        <v>41</v>
      </c>
      <c r="I14" s="30">
        <f t="shared" si="2"/>
        <v>4</v>
      </c>
      <c r="J14" s="59">
        <v>17</v>
      </c>
      <c r="K14" s="30">
        <f t="shared" si="3"/>
        <v>11.25</v>
      </c>
      <c r="L14" s="31"/>
      <c r="M14" s="30"/>
    </row>
    <row r="15" spans="1:13">
      <c r="B15" s="68">
        <v>5</v>
      </c>
      <c r="C15" s="53" t="s">
        <v>53</v>
      </c>
      <c r="D15" s="21" t="s">
        <v>64</v>
      </c>
      <c r="E15" s="66">
        <f t="shared" si="0"/>
        <v>94.25</v>
      </c>
      <c r="F15" s="61">
        <v>5</v>
      </c>
      <c r="G15" s="30">
        <f t="shared" si="1"/>
        <v>81</v>
      </c>
      <c r="H15" s="31">
        <v>65</v>
      </c>
      <c r="I15" s="30">
        <f t="shared" si="2"/>
        <v>2</v>
      </c>
      <c r="J15" s="21">
        <v>17</v>
      </c>
      <c r="K15" s="30">
        <f t="shared" si="3"/>
        <v>11.25</v>
      </c>
      <c r="L15" s="31"/>
      <c r="M15" s="30"/>
    </row>
    <row r="16" spans="1:13">
      <c r="B16" s="68">
        <v>6</v>
      </c>
      <c r="C16" s="53" t="s">
        <v>9</v>
      </c>
      <c r="D16" s="42">
        <v>41232</v>
      </c>
      <c r="E16" s="66">
        <f t="shared" si="0"/>
        <v>90.25</v>
      </c>
      <c r="F16" s="21">
        <v>6</v>
      </c>
      <c r="G16" s="30">
        <f t="shared" si="1"/>
        <v>72</v>
      </c>
      <c r="H16" s="31">
        <v>33</v>
      </c>
      <c r="I16" s="30">
        <f t="shared" si="2"/>
        <v>4</v>
      </c>
      <c r="J16" s="59">
        <v>16</v>
      </c>
      <c r="K16" s="30">
        <f t="shared" si="3"/>
        <v>14.25</v>
      </c>
      <c r="L16" s="59"/>
      <c r="M16" s="30"/>
    </row>
    <row r="17" spans="1:13">
      <c r="A17" s="23"/>
      <c r="B17" s="68">
        <v>7</v>
      </c>
      <c r="C17" s="41" t="s">
        <v>443</v>
      </c>
      <c r="D17" s="59" t="s">
        <v>444</v>
      </c>
      <c r="E17" s="66">
        <f t="shared" si="0"/>
        <v>79.75</v>
      </c>
      <c r="F17" s="21">
        <v>7</v>
      </c>
      <c r="G17" s="30">
        <f t="shared" si="1"/>
        <v>64.5</v>
      </c>
      <c r="H17" s="31">
        <v>53</v>
      </c>
      <c r="I17" s="30">
        <f t="shared" si="2"/>
        <v>4</v>
      </c>
      <c r="J17" s="21">
        <v>17</v>
      </c>
      <c r="K17" s="30">
        <f t="shared" si="3"/>
        <v>11.25</v>
      </c>
      <c r="L17" s="31"/>
      <c r="M17" s="30"/>
    </row>
    <row r="18" spans="1:13">
      <c r="B18" s="68">
        <v>8</v>
      </c>
      <c r="C18" s="53" t="s">
        <v>77</v>
      </c>
      <c r="D18" s="21" t="s">
        <v>78</v>
      </c>
      <c r="E18" s="66">
        <f t="shared" si="0"/>
        <v>60</v>
      </c>
      <c r="F18" s="21">
        <v>8</v>
      </c>
      <c r="G18" s="30">
        <f t="shared" si="1"/>
        <v>54</v>
      </c>
      <c r="H18" s="31">
        <v>73</v>
      </c>
      <c r="I18" s="30">
        <f t="shared" si="2"/>
        <v>2</v>
      </c>
      <c r="J18" s="21">
        <v>35</v>
      </c>
      <c r="K18" s="30">
        <f t="shared" si="3"/>
        <v>4</v>
      </c>
      <c r="L18" s="31"/>
      <c r="M18" s="30"/>
    </row>
    <row r="19" spans="1:13">
      <c r="B19" s="68">
        <v>9</v>
      </c>
      <c r="C19" s="53" t="s">
        <v>80</v>
      </c>
      <c r="D19" s="42">
        <v>40723</v>
      </c>
      <c r="E19" s="66">
        <f t="shared" si="0"/>
        <v>49</v>
      </c>
      <c r="F19" s="21">
        <v>9</v>
      </c>
      <c r="G19" s="30">
        <f t="shared" si="1"/>
        <v>45</v>
      </c>
      <c r="H19" s="31"/>
      <c r="I19" s="30"/>
      <c r="J19" s="21">
        <v>49</v>
      </c>
      <c r="K19" s="30">
        <f t="shared" si="3"/>
        <v>4</v>
      </c>
      <c r="L19" s="31"/>
      <c r="M19" s="30"/>
    </row>
    <row r="20" spans="1:13">
      <c r="A20" s="23"/>
      <c r="B20" s="68">
        <v>10</v>
      </c>
      <c r="C20" s="53" t="s">
        <v>410</v>
      </c>
      <c r="D20" s="59" t="s">
        <v>411</v>
      </c>
      <c r="E20" s="21">
        <f t="shared" si="0"/>
        <v>44</v>
      </c>
      <c r="F20" s="21">
        <v>12</v>
      </c>
      <c r="G20" s="30">
        <f t="shared" si="1"/>
        <v>36</v>
      </c>
      <c r="H20" s="31">
        <v>57</v>
      </c>
      <c r="I20" s="30">
        <f t="shared" ref="I20:I28" si="4">IFERROR(VLOOKUP(H20,points,2,FALSE),"")</f>
        <v>4</v>
      </c>
      <c r="J20" s="31">
        <v>41</v>
      </c>
      <c r="K20" s="30">
        <f t="shared" si="3"/>
        <v>4</v>
      </c>
      <c r="L20" s="31"/>
      <c r="M20" s="30"/>
    </row>
    <row r="21" spans="1:13">
      <c r="B21" s="68">
        <v>11</v>
      </c>
      <c r="C21" s="53" t="s">
        <v>68</v>
      </c>
      <c r="D21" s="21" t="s">
        <v>69</v>
      </c>
      <c r="E21" s="21">
        <f t="shared" si="0"/>
        <v>41</v>
      </c>
      <c r="F21" s="21">
        <v>10</v>
      </c>
      <c r="G21" s="30">
        <f t="shared" si="1"/>
        <v>39</v>
      </c>
      <c r="H21" s="31">
        <v>73</v>
      </c>
      <c r="I21" s="30">
        <f t="shared" si="4"/>
        <v>2</v>
      </c>
      <c r="J21" s="21"/>
      <c r="K21" s="30"/>
      <c r="L21" s="31"/>
      <c r="M21" s="30"/>
    </row>
    <row r="22" spans="1:13">
      <c r="B22" s="68">
        <v>12</v>
      </c>
      <c r="C22" s="43" t="s">
        <v>107</v>
      </c>
      <c r="D22" s="47" t="s">
        <v>108</v>
      </c>
      <c r="E22" s="21">
        <f t="shared" si="0"/>
        <v>40.5</v>
      </c>
      <c r="F22" s="21">
        <v>13</v>
      </c>
      <c r="G22" s="30">
        <f t="shared" si="1"/>
        <v>34.5</v>
      </c>
      <c r="H22" s="31">
        <v>97</v>
      </c>
      <c r="I22" s="30">
        <f t="shared" si="4"/>
        <v>2</v>
      </c>
      <c r="J22" s="21">
        <v>49</v>
      </c>
      <c r="K22" s="30">
        <f>IFERROR(VLOOKUP(J22,points,2,FALSE),"")</f>
        <v>4</v>
      </c>
      <c r="L22" s="31"/>
      <c r="M22" s="30"/>
    </row>
    <row r="23" spans="1:13">
      <c r="B23" s="68">
        <v>13</v>
      </c>
      <c r="C23" s="43" t="s">
        <v>22</v>
      </c>
      <c r="D23" s="44" t="s">
        <v>23</v>
      </c>
      <c r="E23" s="21">
        <f t="shared" si="0"/>
        <v>39.5</v>
      </c>
      <c r="F23" s="59">
        <v>11</v>
      </c>
      <c r="G23" s="30">
        <f t="shared" si="1"/>
        <v>37.5</v>
      </c>
      <c r="H23" s="31">
        <v>81</v>
      </c>
      <c r="I23" s="30">
        <f t="shared" si="4"/>
        <v>2</v>
      </c>
      <c r="J23" s="21"/>
      <c r="K23" s="30"/>
      <c r="L23" s="31"/>
      <c r="M23" s="30"/>
    </row>
    <row r="24" spans="1:13" customFormat="1">
      <c r="B24" s="68">
        <v>14</v>
      </c>
      <c r="C24" s="83" t="s">
        <v>56</v>
      </c>
      <c r="D24" s="22" t="s">
        <v>88</v>
      </c>
      <c r="E24" s="21">
        <f t="shared" si="0"/>
        <v>35.5</v>
      </c>
      <c r="F24" s="21">
        <v>15</v>
      </c>
      <c r="G24" s="30">
        <f t="shared" si="1"/>
        <v>31.5</v>
      </c>
      <c r="H24" s="31">
        <v>69</v>
      </c>
      <c r="I24" s="30">
        <f t="shared" si="4"/>
        <v>2</v>
      </c>
      <c r="J24" s="21">
        <v>79</v>
      </c>
      <c r="K24" s="30">
        <f>IFERROR(VLOOKUP(J24,points,2,FALSE),"")</f>
        <v>2</v>
      </c>
      <c r="L24" s="31"/>
      <c r="M24" s="30"/>
    </row>
    <row r="25" spans="1:13">
      <c r="B25" s="68">
        <v>15</v>
      </c>
      <c r="C25" s="43" t="s">
        <v>417</v>
      </c>
      <c r="D25" s="57">
        <v>40777</v>
      </c>
      <c r="E25" s="21">
        <f t="shared" si="0"/>
        <v>35</v>
      </c>
      <c r="F25" s="21">
        <v>14</v>
      </c>
      <c r="G25" s="30">
        <f t="shared" si="1"/>
        <v>33</v>
      </c>
      <c r="H25" s="31">
        <v>69</v>
      </c>
      <c r="I25" s="30">
        <f t="shared" si="4"/>
        <v>2</v>
      </c>
      <c r="J25" s="21"/>
      <c r="K25" s="30"/>
      <c r="L25" s="31"/>
      <c r="M25" s="30"/>
    </row>
    <row r="26" spans="1:13">
      <c r="B26" s="68">
        <v>16</v>
      </c>
      <c r="C26" s="41" t="s">
        <v>13</v>
      </c>
      <c r="D26" s="22" t="s">
        <v>14</v>
      </c>
      <c r="E26" s="21">
        <f t="shared" si="0"/>
        <v>34.5</v>
      </c>
      <c r="F26" s="21">
        <v>16</v>
      </c>
      <c r="G26" s="30">
        <f t="shared" si="1"/>
        <v>28.5</v>
      </c>
      <c r="H26" s="31">
        <v>89</v>
      </c>
      <c r="I26" s="30">
        <f t="shared" si="4"/>
        <v>2</v>
      </c>
      <c r="J26" s="21">
        <v>41</v>
      </c>
      <c r="K26" s="30">
        <f>IFERROR(VLOOKUP(J26,points,2,FALSE),"")</f>
        <v>4</v>
      </c>
      <c r="L26" s="31"/>
      <c r="M26" s="30"/>
    </row>
    <row r="27" spans="1:13" customFormat="1">
      <c r="B27" s="68">
        <v>17</v>
      </c>
      <c r="C27" s="41" t="s">
        <v>865</v>
      </c>
      <c r="D27" s="59" t="s">
        <v>867</v>
      </c>
      <c r="E27" s="21">
        <f t="shared" si="0"/>
        <v>27</v>
      </c>
      <c r="F27" s="21">
        <v>18</v>
      </c>
      <c r="G27" s="30">
        <f t="shared" si="1"/>
        <v>21</v>
      </c>
      <c r="H27" s="21">
        <v>113</v>
      </c>
      <c r="I27" s="30">
        <f t="shared" si="4"/>
        <v>2</v>
      </c>
      <c r="J27" s="59">
        <v>49</v>
      </c>
      <c r="K27" s="30">
        <f>IFERROR(VLOOKUP(J27,points,2,FALSE),"")</f>
        <v>4</v>
      </c>
      <c r="L27" s="31"/>
      <c r="M27" s="30"/>
    </row>
    <row r="28" spans="1:13" customFormat="1">
      <c r="B28" s="68">
        <v>18</v>
      </c>
      <c r="C28" s="41" t="s">
        <v>804</v>
      </c>
      <c r="D28" s="59" t="s">
        <v>266</v>
      </c>
      <c r="E28" s="21">
        <f t="shared" si="0"/>
        <v>25.5</v>
      </c>
      <c r="F28" s="21">
        <v>19</v>
      </c>
      <c r="G28" s="30">
        <f t="shared" si="1"/>
        <v>19.5</v>
      </c>
      <c r="H28" s="31">
        <v>105</v>
      </c>
      <c r="I28" s="30">
        <f t="shared" si="4"/>
        <v>2</v>
      </c>
      <c r="J28" s="21">
        <v>49</v>
      </c>
      <c r="K28" s="30">
        <f>IFERROR(VLOOKUP(J28,points,2,FALSE),"")</f>
        <v>4</v>
      </c>
      <c r="L28" s="21"/>
      <c r="M28" s="30"/>
    </row>
    <row r="29" spans="1:13" customFormat="1">
      <c r="B29" s="68">
        <v>19</v>
      </c>
      <c r="C29" s="41" t="s">
        <v>460</v>
      </c>
      <c r="D29" s="59" t="s">
        <v>465</v>
      </c>
      <c r="E29" s="21">
        <f t="shared" si="0"/>
        <v>22.5</v>
      </c>
      <c r="F29" s="21">
        <v>17</v>
      </c>
      <c r="G29" s="30">
        <f t="shared" si="1"/>
        <v>22.5</v>
      </c>
      <c r="H29" s="31"/>
      <c r="I29" s="30"/>
      <c r="J29" s="31"/>
      <c r="K29" s="30"/>
      <c r="L29" s="21"/>
      <c r="M29" s="30"/>
    </row>
    <row r="30" spans="1:13">
      <c r="B30" s="68">
        <v>20</v>
      </c>
      <c r="C30" s="87" t="s">
        <v>81</v>
      </c>
      <c r="D30" s="42">
        <v>40751</v>
      </c>
      <c r="E30" s="21">
        <f t="shared" si="0"/>
        <v>22</v>
      </c>
      <c r="F30" s="21">
        <v>20</v>
      </c>
      <c r="G30" s="30">
        <f t="shared" si="1"/>
        <v>18</v>
      </c>
      <c r="H30" s="31">
        <v>105</v>
      </c>
      <c r="I30" s="30">
        <f>IFERROR(VLOOKUP(H30,points,2,FALSE),"")</f>
        <v>2</v>
      </c>
      <c r="J30" s="21">
        <v>73</v>
      </c>
      <c r="K30" s="30">
        <f>IFERROR(VLOOKUP(J30,points,2,FALSE),"")</f>
        <v>2</v>
      </c>
      <c r="L30" s="21"/>
      <c r="M30" s="30"/>
    </row>
    <row r="31" spans="1:13">
      <c r="B31" s="68">
        <v>21</v>
      </c>
      <c r="C31" s="53" t="s">
        <v>19</v>
      </c>
      <c r="D31" s="49">
        <v>41122</v>
      </c>
      <c r="E31" s="21">
        <f t="shared" si="0"/>
        <v>21.5</v>
      </c>
      <c r="F31" s="21">
        <v>21</v>
      </c>
      <c r="G31" s="30">
        <f t="shared" si="1"/>
        <v>17.5</v>
      </c>
      <c r="H31" s="31">
        <v>109</v>
      </c>
      <c r="I31" s="30">
        <f>IFERROR(VLOOKUP(H31,points,2,FALSE),"")</f>
        <v>2</v>
      </c>
      <c r="J31" s="21">
        <v>73</v>
      </c>
      <c r="K31" s="30">
        <f>IFERROR(VLOOKUP(J31,points,2,FALSE),"")</f>
        <v>2</v>
      </c>
      <c r="L31" s="21"/>
      <c r="M31" s="30"/>
    </row>
    <row r="32" spans="1:13">
      <c r="B32" s="68">
        <v>22</v>
      </c>
      <c r="C32" s="41" t="s">
        <v>762</v>
      </c>
      <c r="D32" s="59" t="s">
        <v>763</v>
      </c>
      <c r="E32" s="21">
        <f t="shared" si="0"/>
        <v>20</v>
      </c>
      <c r="F32" s="22">
        <v>28</v>
      </c>
      <c r="G32" s="30">
        <f t="shared" si="1"/>
        <v>14</v>
      </c>
      <c r="H32" s="21">
        <v>105</v>
      </c>
      <c r="I32" s="30">
        <f>IFERROR(VLOOKUP(H32,points,2,FALSE),"")</f>
        <v>2</v>
      </c>
      <c r="J32" s="21">
        <v>41</v>
      </c>
      <c r="K32" s="30">
        <f>IFERROR(VLOOKUP(J32,points,2,FALSE),"")</f>
        <v>4</v>
      </c>
      <c r="L32" s="31"/>
      <c r="M32" s="30"/>
    </row>
    <row r="33" spans="2:13">
      <c r="B33" s="68">
        <v>23</v>
      </c>
      <c r="C33" s="41" t="s">
        <v>714</v>
      </c>
      <c r="D33" s="59" t="s">
        <v>715</v>
      </c>
      <c r="E33" s="21">
        <f t="shared" si="0"/>
        <v>18.5</v>
      </c>
      <c r="F33" s="21">
        <v>23</v>
      </c>
      <c r="G33" s="30">
        <f t="shared" si="1"/>
        <v>16.5</v>
      </c>
      <c r="H33" s="21">
        <v>113</v>
      </c>
      <c r="I33" s="30">
        <f>IFERROR(VLOOKUP(H33,points,2,FALSE),"")</f>
        <v>2</v>
      </c>
      <c r="J33" s="59"/>
      <c r="K33" s="30"/>
      <c r="L33" s="59"/>
      <c r="M33" s="30"/>
    </row>
    <row r="34" spans="2:13">
      <c r="B34" s="68">
        <v>24</v>
      </c>
      <c r="C34" s="53" t="s">
        <v>15</v>
      </c>
      <c r="D34" s="49">
        <v>41081</v>
      </c>
      <c r="E34" s="21">
        <f t="shared" si="0"/>
        <v>17</v>
      </c>
      <c r="F34" s="21">
        <v>22</v>
      </c>
      <c r="G34" s="30">
        <f t="shared" si="1"/>
        <v>17</v>
      </c>
      <c r="H34" s="31"/>
      <c r="I34" s="30"/>
      <c r="J34" s="21"/>
      <c r="K34" s="30"/>
      <c r="L34" s="21"/>
      <c r="M34" s="30"/>
    </row>
    <row r="35" spans="2:13">
      <c r="B35" s="68">
        <v>24</v>
      </c>
      <c r="C35" s="41" t="s">
        <v>845</v>
      </c>
      <c r="D35" s="59" t="s">
        <v>846</v>
      </c>
      <c r="E35" s="21">
        <f t="shared" si="0"/>
        <v>17</v>
      </c>
      <c r="F35" s="21">
        <v>26</v>
      </c>
      <c r="G35" s="30">
        <f t="shared" si="1"/>
        <v>15</v>
      </c>
      <c r="H35" s="31"/>
      <c r="I35" s="30"/>
      <c r="J35" s="21">
        <v>73</v>
      </c>
      <c r="K35" s="30">
        <f>IFERROR(VLOOKUP(J35,points,2,FALSE),"")</f>
        <v>2</v>
      </c>
      <c r="L35" s="21"/>
      <c r="M35" s="30"/>
    </row>
    <row r="36" spans="2:13">
      <c r="B36" s="68">
        <v>26</v>
      </c>
      <c r="C36" s="41" t="s">
        <v>932</v>
      </c>
      <c r="D36" s="59" t="s">
        <v>465</v>
      </c>
      <c r="E36" s="21">
        <f t="shared" si="0"/>
        <v>16.5</v>
      </c>
      <c r="F36" s="21">
        <v>27</v>
      </c>
      <c r="G36" s="30">
        <f t="shared" si="1"/>
        <v>14.5</v>
      </c>
      <c r="H36" s="31"/>
      <c r="I36" s="30"/>
      <c r="J36" s="59">
        <v>73</v>
      </c>
      <c r="K36" s="30">
        <f>IFERROR(VLOOKUP(J36,points,2,FALSE),"")</f>
        <v>2</v>
      </c>
      <c r="L36" s="21"/>
      <c r="M36" s="30"/>
    </row>
    <row r="37" spans="2:13" customFormat="1">
      <c r="B37" s="68">
        <v>27</v>
      </c>
      <c r="C37" s="41" t="s">
        <v>798</v>
      </c>
      <c r="D37" s="59" t="s">
        <v>799</v>
      </c>
      <c r="E37" s="21">
        <f t="shared" si="0"/>
        <v>16</v>
      </c>
      <c r="F37" s="21">
        <v>24</v>
      </c>
      <c r="G37" s="30">
        <f t="shared" si="1"/>
        <v>16</v>
      </c>
      <c r="H37" s="31"/>
      <c r="I37" s="30"/>
      <c r="J37" s="21"/>
      <c r="K37" s="30"/>
      <c r="L37" s="31"/>
      <c r="M37" s="30"/>
    </row>
    <row r="38" spans="2:13">
      <c r="B38" s="68">
        <v>28</v>
      </c>
      <c r="C38" s="41" t="s">
        <v>1010</v>
      </c>
      <c r="D38" s="59" t="s">
        <v>713</v>
      </c>
      <c r="E38" s="21">
        <f t="shared" si="0"/>
        <v>15.5</v>
      </c>
      <c r="F38" s="21">
        <v>25</v>
      </c>
      <c r="G38" s="30">
        <f t="shared" si="1"/>
        <v>15.5</v>
      </c>
      <c r="H38" s="31"/>
      <c r="I38" s="30"/>
      <c r="J38" s="21"/>
      <c r="K38" s="30"/>
      <c r="L38" s="21"/>
      <c r="M38" s="30"/>
    </row>
    <row r="39" spans="2:13">
      <c r="B39" s="68">
        <v>29</v>
      </c>
      <c r="C39" s="41" t="s">
        <v>711</v>
      </c>
      <c r="D39" s="59" t="s">
        <v>508</v>
      </c>
      <c r="E39" s="21">
        <f t="shared" si="0"/>
        <v>13.5</v>
      </c>
      <c r="F39" s="21">
        <v>29</v>
      </c>
      <c r="G39" s="30">
        <f t="shared" si="1"/>
        <v>13.5</v>
      </c>
      <c r="H39" s="21"/>
      <c r="I39" s="30"/>
      <c r="J39" s="59"/>
      <c r="K39" s="30"/>
      <c r="L39" s="59"/>
      <c r="M39" s="30"/>
    </row>
    <row r="40" spans="2:13">
      <c r="B40" s="68">
        <v>30</v>
      </c>
      <c r="C40" s="41" t="s">
        <v>1013</v>
      </c>
      <c r="D40" s="59" t="s">
        <v>1014</v>
      </c>
      <c r="E40" s="21">
        <f t="shared" si="0"/>
        <v>13</v>
      </c>
      <c r="F40" s="21">
        <v>30</v>
      </c>
      <c r="G40" s="30">
        <f t="shared" si="1"/>
        <v>13</v>
      </c>
      <c r="H40" s="21"/>
      <c r="I40" s="30" t="str">
        <f>IFERROR(VLOOKUP(H40,points,3,FALSE),"")</f>
        <v/>
      </c>
      <c r="J40" s="21"/>
      <c r="K40" s="30" t="str">
        <f>IFERROR(VLOOKUP(J40,points,3,FALSE),"")</f>
        <v/>
      </c>
      <c r="L40" s="21"/>
      <c r="M40" s="30" t="str">
        <f>IFERROR(VLOOKUP(L40,points,3,FALSE),"")</f>
        <v/>
      </c>
    </row>
    <row r="41" spans="2:13">
      <c r="B41" s="68">
        <v>31</v>
      </c>
      <c r="C41" s="97" t="s">
        <v>898</v>
      </c>
      <c r="D41" s="74" t="s">
        <v>899</v>
      </c>
      <c r="E41" s="21">
        <f t="shared" si="0"/>
        <v>2</v>
      </c>
      <c r="F41" s="98"/>
      <c r="G41" s="30"/>
      <c r="H41" s="31"/>
      <c r="I41" s="30"/>
      <c r="J41" s="31">
        <v>73</v>
      </c>
      <c r="K41" s="30">
        <f>IFERROR(VLOOKUP(J41,points,2,FALSE),"")</f>
        <v>2</v>
      </c>
      <c r="L41" s="31"/>
      <c r="M41" s="30"/>
    </row>
    <row r="42" spans="2:13" customFormat="1">
      <c r="B42" s="68">
        <v>31</v>
      </c>
      <c r="C42" s="43" t="s">
        <v>109</v>
      </c>
      <c r="D42" s="47" t="s">
        <v>110</v>
      </c>
      <c r="E42" s="21">
        <f t="shared" si="0"/>
        <v>2</v>
      </c>
      <c r="F42" s="21"/>
      <c r="G42" s="30"/>
      <c r="H42" s="31"/>
      <c r="I42" s="30"/>
      <c r="J42" s="21">
        <v>67</v>
      </c>
      <c r="K42" s="30">
        <f>IFERROR(VLOOKUP(J42,points,2,FALSE),"")</f>
        <v>2</v>
      </c>
      <c r="L42" s="31"/>
      <c r="M42" s="30"/>
    </row>
    <row r="43" spans="2:13">
      <c r="B43" s="68">
        <v>33</v>
      </c>
      <c r="C43" s="43" t="s">
        <v>673</v>
      </c>
      <c r="D43" s="59" t="s">
        <v>674</v>
      </c>
      <c r="E43" s="21">
        <f t="shared" ref="E43:E67" si="5">SUM(G43,I43,K43,M43)</f>
        <v>0</v>
      </c>
      <c r="F43" s="59"/>
      <c r="G43" s="30"/>
      <c r="H43" s="31"/>
      <c r="I43" s="30"/>
      <c r="J43" s="21"/>
      <c r="K43" s="30"/>
      <c r="L43" s="31"/>
      <c r="M43" s="30"/>
    </row>
    <row r="44" spans="2:13">
      <c r="B44" s="68">
        <v>34</v>
      </c>
      <c r="C44" s="53" t="s">
        <v>50</v>
      </c>
      <c r="D44" s="42">
        <v>40647</v>
      </c>
      <c r="E44" s="21">
        <f t="shared" si="5"/>
        <v>0</v>
      </c>
      <c r="F44" s="21"/>
      <c r="G44" s="30"/>
      <c r="H44" s="31"/>
      <c r="I44" s="30"/>
      <c r="J44" s="21"/>
      <c r="K44" s="30"/>
      <c r="L44" s="21"/>
      <c r="M44" s="30"/>
    </row>
    <row r="45" spans="2:13">
      <c r="B45" s="68">
        <v>35</v>
      </c>
      <c r="C45" s="43" t="s">
        <v>101</v>
      </c>
      <c r="D45" s="95" t="s">
        <v>102</v>
      </c>
      <c r="E45" s="21">
        <f t="shared" si="5"/>
        <v>0</v>
      </c>
      <c r="F45" s="21"/>
      <c r="G45" s="30"/>
      <c r="H45" s="31"/>
      <c r="I45" s="30"/>
      <c r="J45" s="21"/>
      <c r="K45" s="30"/>
      <c r="L45" s="31"/>
      <c r="M45" s="30"/>
    </row>
    <row r="46" spans="2:13" customFormat="1">
      <c r="B46" s="68">
        <v>36</v>
      </c>
      <c r="C46" s="41" t="s">
        <v>103</v>
      </c>
      <c r="D46" s="22" t="s">
        <v>104</v>
      </c>
      <c r="E46" s="21">
        <f t="shared" si="5"/>
        <v>0</v>
      </c>
      <c r="F46" s="21"/>
      <c r="G46" s="30"/>
      <c r="H46" s="31"/>
      <c r="I46" s="30"/>
      <c r="J46" s="21"/>
      <c r="K46" s="30"/>
      <c r="L46" s="38"/>
      <c r="M46" s="30"/>
    </row>
    <row r="47" spans="2:13">
      <c r="B47" s="68">
        <v>37</v>
      </c>
      <c r="C47" s="53" t="s">
        <v>105</v>
      </c>
      <c r="D47" s="42">
        <v>40722</v>
      </c>
      <c r="E47" s="21">
        <f t="shared" si="5"/>
        <v>0</v>
      </c>
      <c r="F47" s="21"/>
      <c r="G47" s="30"/>
      <c r="H47" s="31"/>
      <c r="I47" s="30"/>
      <c r="J47" s="21"/>
      <c r="K47" s="30"/>
      <c r="L47" s="21"/>
      <c r="M47" s="30"/>
    </row>
    <row r="48" spans="2:13">
      <c r="B48" s="68">
        <v>38</v>
      </c>
      <c r="C48" s="53" t="s">
        <v>58</v>
      </c>
      <c r="D48" s="42">
        <v>40799</v>
      </c>
      <c r="E48" s="21">
        <f t="shared" si="5"/>
        <v>0</v>
      </c>
      <c r="F48" s="21"/>
      <c r="G48" s="30"/>
      <c r="H48" s="31"/>
      <c r="I48" s="30"/>
      <c r="J48" s="21"/>
      <c r="K48" s="30"/>
      <c r="L48" s="38"/>
      <c r="M48" s="30"/>
    </row>
    <row r="49" spans="2:13" customFormat="1">
      <c r="B49" s="68">
        <v>39</v>
      </c>
      <c r="C49" s="41" t="s">
        <v>459</v>
      </c>
      <c r="D49" s="59" t="s">
        <v>464</v>
      </c>
      <c r="E49" s="21">
        <f t="shared" si="5"/>
        <v>0</v>
      </c>
      <c r="F49" s="21"/>
      <c r="G49" s="30"/>
      <c r="H49" s="31"/>
      <c r="I49" s="30"/>
      <c r="J49" s="31"/>
      <c r="K49" s="30"/>
      <c r="L49" s="31"/>
      <c r="M49" s="30"/>
    </row>
    <row r="50" spans="2:13">
      <c r="B50" s="68">
        <v>40</v>
      </c>
      <c r="C50" s="77" t="s">
        <v>462</v>
      </c>
      <c r="D50" s="59" t="s">
        <v>467</v>
      </c>
      <c r="E50" s="21">
        <f t="shared" si="5"/>
        <v>0</v>
      </c>
      <c r="F50" s="21"/>
      <c r="G50" s="30"/>
      <c r="H50" s="31"/>
      <c r="I50" s="30"/>
      <c r="J50" s="21"/>
      <c r="K50" s="30"/>
      <c r="L50" s="38"/>
      <c r="M50" s="30"/>
    </row>
    <row r="51" spans="2:13" customFormat="1">
      <c r="B51" s="68">
        <v>41</v>
      </c>
      <c r="C51" s="41" t="s">
        <v>457</v>
      </c>
      <c r="D51" s="59" t="s">
        <v>463</v>
      </c>
      <c r="E51" s="21">
        <f t="shared" si="5"/>
        <v>0</v>
      </c>
      <c r="F51" s="21"/>
      <c r="G51" s="30" t="str">
        <f>IFERROR(VLOOKUP(F51,points,3,FALSE),"")</f>
        <v/>
      </c>
      <c r="H51" s="31"/>
      <c r="I51" s="30"/>
      <c r="J51" s="21"/>
      <c r="K51" s="30"/>
      <c r="L51" s="21"/>
      <c r="M51" s="30"/>
    </row>
    <row r="52" spans="2:13" customFormat="1">
      <c r="B52" s="68">
        <v>42</v>
      </c>
      <c r="C52" s="53" t="s">
        <v>111</v>
      </c>
      <c r="D52" s="42">
        <v>40882</v>
      </c>
      <c r="E52" s="21">
        <f t="shared" si="5"/>
        <v>0</v>
      </c>
      <c r="F52" s="21"/>
      <c r="G52" s="30"/>
      <c r="H52" s="31"/>
      <c r="I52" s="30"/>
      <c r="J52" s="21"/>
      <c r="K52" s="30"/>
      <c r="L52" s="21"/>
      <c r="M52" s="30"/>
    </row>
    <row r="53" spans="2:13" customFormat="1">
      <c r="B53" s="68">
        <v>43</v>
      </c>
      <c r="C53" s="41" t="s">
        <v>712</v>
      </c>
      <c r="D53" s="59" t="s">
        <v>713</v>
      </c>
      <c r="E53" s="21">
        <f t="shared" si="5"/>
        <v>0</v>
      </c>
      <c r="F53" s="21"/>
      <c r="G53" s="30"/>
      <c r="H53" s="31"/>
      <c r="I53" s="30"/>
      <c r="J53" s="21"/>
      <c r="K53" s="30"/>
      <c r="L53" s="21"/>
      <c r="M53" s="30"/>
    </row>
    <row r="54" spans="2:13">
      <c r="B54" s="68">
        <v>44</v>
      </c>
      <c r="C54" s="41" t="s">
        <v>618</v>
      </c>
      <c r="D54" s="22" t="s">
        <v>619</v>
      </c>
      <c r="E54" s="21">
        <f t="shared" si="5"/>
        <v>0</v>
      </c>
      <c r="F54" s="21"/>
      <c r="G54" s="30" t="str">
        <f>IFERROR(VLOOKUP(F54,points,3,FALSE),"")</f>
        <v/>
      </c>
      <c r="H54" s="21"/>
      <c r="I54" s="30"/>
      <c r="J54" s="21"/>
      <c r="K54" s="30"/>
      <c r="L54" s="21"/>
      <c r="M54" s="30"/>
    </row>
    <row r="55" spans="2:13">
      <c r="B55" s="68">
        <v>45</v>
      </c>
      <c r="C55" s="53" t="s">
        <v>20</v>
      </c>
      <c r="D55" s="49">
        <v>40920</v>
      </c>
      <c r="E55" s="21">
        <f t="shared" si="5"/>
        <v>0</v>
      </c>
      <c r="F55" s="21"/>
      <c r="G55" s="30" t="str">
        <f>IFERROR(VLOOKUP(F55,points,3,FALSE),"")</f>
        <v/>
      </c>
      <c r="H55" s="21"/>
      <c r="I55" s="30"/>
      <c r="J55" s="59"/>
      <c r="K55" s="30"/>
      <c r="L55" s="59"/>
      <c r="M55" s="30"/>
    </row>
    <row r="56" spans="2:13">
      <c r="B56" s="68">
        <v>46</v>
      </c>
      <c r="C56" s="41" t="s">
        <v>800</v>
      </c>
      <c r="D56" s="59" t="s">
        <v>801</v>
      </c>
      <c r="E56" s="21">
        <f t="shared" si="5"/>
        <v>0</v>
      </c>
      <c r="F56" s="21"/>
      <c r="G56" s="30"/>
      <c r="H56" s="31"/>
      <c r="I56" s="30"/>
      <c r="J56" s="59"/>
      <c r="K56" s="30"/>
      <c r="L56" s="59"/>
      <c r="M56" s="30"/>
    </row>
    <row r="57" spans="2:13">
      <c r="B57" s="68">
        <v>47</v>
      </c>
      <c r="C57" s="41" t="s">
        <v>1011</v>
      </c>
      <c r="D57" s="59" t="s">
        <v>1012</v>
      </c>
      <c r="E57" s="21">
        <f t="shared" si="5"/>
        <v>0</v>
      </c>
      <c r="F57" s="21"/>
      <c r="G57" s="30" t="str">
        <f>IFERROR(VLOOKUP(F57,points,3,FALSE),"")</f>
        <v/>
      </c>
      <c r="H57" s="21"/>
      <c r="I57" s="30" t="str">
        <f>IFERROR(VLOOKUP(H57,points,3,FALSE),"")</f>
        <v/>
      </c>
      <c r="J57" s="21"/>
      <c r="K57" s="30" t="str">
        <f>IFERROR(VLOOKUP(J57,points,3,FALSE),"")</f>
        <v/>
      </c>
      <c r="L57" s="21"/>
      <c r="M57" s="30" t="str">
        <f>IFERROR(VLOOKUP(L57,points,3,FALSE),"")</f>
        <v/>
      </c>
    </row>
    <row r="58" spans="2:13">
      <c r="B58" s="68">
        <v>48</v>
      </c>
      <c r="C58" s="41" t="s">
        <v>507</v>
      </c>
      <c r="D58" s="22" t="s">
        <v>508</v>
      </c>
      <c r="E58" s="21">
        <f t="shared" si="5"/>
        <v>0</v>
      </c>
      <c r="F58" s="22"/>
      <c r="G58" s="30" t="str">
        <f>IFERROR(VLOOKUP(F58,points,3,FALSE),"")</f>
        <v/>
      </c>
      <c r="H58" s="31"/>
      <c r="I58" s="30"/>
      <c r="J58" s="21"/>
      <c r="K58" s="30"/>
      <c r="L58" s="21"/>
      <c r="M58" s="30"/>
    </row>
    <row r="59" spans="2:13">
      <c r="B59" s="68">
        <v>49</v>
      </c>
      <c r="C59" s="53" t="s">
        <v>21</v>
      </c>
      <c r="D59" s="49">
        <v>40962</v>
      </c>
      <c r="E59" s="21">
        <f t="shared" si="5"/>
        <v>0</v>
      </c>
      <c r="F59" s="21"/>
      <c r="G59" s="30" t="str">
        <f>IFERROR(VLOOKUP(F59,points,3,FALSE),"")</f>
        <v/>
      </c>
      <c r="H59" s="21"/>
      <c r="I59" s="30"/>
      <c r="J59" s="59"/>
      <c r="K59" s="30"/>
      <c r="L59" s="59"/>
      <c r="M59" s="30"/>
    </row>
    <row r="60" spans="2:13">
      <c r="B60" s="68">
        <v>50</v>
      </c>
      <c r="C60" s="53" t="s">
        <v>16</v>
      </c>
      <c r="D60" s="42">
        <v>40979</v>
      </c>
      <c r="E60" s="21">
        <f t="shared" si="5"/>
        <v>0</v>
      </c>
      <c r="F60" s="21"/>
      <c r="G60" s="30" t="str">
        <f>IFERROR(VLOOKUP(F60,points,3,FALSE),"")</f>
        <v/>
      </c>
      <c r="H60" s="31"/>
      <c r="I60" s="30"/>
      <c r="J60" s="21"/>
      <c r="K60" s="30"/>
      <c r="L60" s="38"/>
      <c r="M60" s="30"/>
    </row>
    <row r="61" spans="2:13" customFormat="1">
      <c r="B61" s="68">
        <v>51</v>
      </c>
      <c r="C61" s="41" t="s">
        <v>445</v>
      </c>
      <c r="D61" s="59" t="s">
        <v>446</v>
      </c>
      <c r="E61" s="21">
        <f t="shared" si="5"/>
        <v>0</v>
      </c>
      <c r="F61" s="21"/>
      <c r="G61" s="30"/>
      <c r="H61" s="21"/>
      <c r="I61" s="30"/>
      <c r="J61" s="59"/>
      <c r="K61" s="30"/>
      <c r="L61" s="21"/>
      <c r="M61" s="30"/>
    </row>
    <row r="62" spans="2:13">
      <c r="B62" s="68">
        <v>52</v>
      </c>
      <c r="C62" s="41" t="s">
        <v>545</v>
      </c>
      <c r="D62" s="22" t="s">
        <v>546</v>
      </c>
      <c r="E62" s="21">
        <f t="shared" si="5"/>
        <v>0</v>
      </c>
      <c r="F62" s="22"/>
      <c r="G62" s="30"/>
      <c r="H62" s="31"/>
      <c r="I62" s="30"/>
      <c r="J62" s="21"/>
      <c r="K62" s="30"/>
      <c r="L62" s="21"/>
      <c r="M62" s="30"/>
    </row>
    <row r="63" spans="2:13">
      <c r="B63" s="68">
        <v>53</v>
      </c>
      <c r="C63" s="41" t="s">
        <v>1015</v>
      </c>
      <c r="D63" s="59" t="s">
        <v>1016</v>
      </c>
      <c r="E63" s="21">
        <f t="shared" si="5"/>
        <v>0</v>
      </c>
      <c r="F63" s="21"/>
      <c r="G63" s="30" t="str">
        <f>IFERROR(VLOOKUP(F63,points,3,FALSE),"")</f>
        <v/>
      </c>
      <c r="H63" s="21"/>
      <c r="I63" s="30" t="str">
        <f>IFERROR(VLOOKUP(H63,points,3,FALSE),"")</f>
        <v/>
      </c>
      <c r="J63" s="21"/>
      <c r="K63" s="30" t="str">
        <f>IFERROR(VLOOKUP(J63,points,3,FALSE),"")</f>
        <v/>
      </c>
      <c r="L63" s="21"/>
      <c r="M63" s="30" t="str">
        <f>IFERROR(VLOOKUP(L63,points,3,FALSE),"")</f>
        <v/>
      </c>
    </row>
    <row r="64" spans="2:13" customFormat="1">
      <c r="B64" s="68">
        <v>54</v>
      </c>
      <c r="C64" s="41" t="s">
        <v>616</v>
      </c>
      <c r="D64" s="22" t="s">
        <v>617</v>
      </c>
      <c r="E64" s="21">
        <f t="shared" si="5"/>
        <v>0</v>
      </c>
      <c r="F64" s="22"/>
      <c r="G64" s="30" t="str">
        <f>IFERROR(VLOOKUP(F64,points,3,FALSE),"")</f>
        <v/>
      </c>
      <c r="H64" s="31"/>
      <c r="I64" s="30"/>
      <c r="J64" s="21"/>
      <c r="K64" s="30"/>
      <c r="L64" s="21"/>
      <c r="M64" s="30"/>
    </row>
    <row r="65" spans="2:13">
      <c r="B65" s="68">
        <v>55</v>
      </c>
      <c r="C65" s="43" t="s">
        <v>413</v>
      </c>
      <c r="D65" s="57">
        <v>41206</v>
      </c>
      <c r="E65" s="21">
        <f t="shared" si="5"/>
        <v>0</v>
      </c>
      <c r="F65" s="21"/>
      <c r="G65" s="30"/>
      <c r="H65" s="21"/>
      <c r="I65" s="30"/>
      <c r="J65" s="59"/>
      <c r="K65" s="30"/>
      <c r="L65" s="59"/>
      <c r="M65" s="30"/>
    </row>
    <row r="66" spans="2:13">
      <c r="B66" s="68">
        <v>56</v>
      </c>
      <c r="C66" s="41" t="s">
        <v>802</v>
      </c>
      <c r="D66" s="59" t="s">
        <v>803</v>
      </c>
      <c r="E66" s="21">
        <f t="shared" si="5"/>
        <v>0</v>
      </c>
      <c r="F66" s="41"/>
      <c r="G66" s="30" t="str">
        <f>IFERROR(VLOOKUP(F66,points,3,FALSE),"")</f>
        <v/>
      </c>
      <c r="H66" s="21"/>
      <c r="I66" s="30"/>
      <c r="J66" s="59"/>
      <c r="K66" s="30"/>
      <c r="L66" s="59"/>
      <c r="M66" s="30"/>
    </row>
    <row r="67" spans="2:13">
      <c r="B67" s="68">
        <v>57</v>
      </c>
      <c r="C67" s="43" t="s">
        <v>24</v>
      </c>
      <c r="D67" s="44" t="s">
        <v>25</v>
      </c>
      <c r="E67" s="21">
        <f t="shared" si="5"/>
        <v>0</v>
      </c>
      <c r="F67" s="21"/>
      <c r="G67" s="30"/>
      <c r="H67" s="31"/>
      <c r="I67" s="30"/>
      <c r="J67" s="21"/>
      <c r="K67" s="30"/>
      <c r="L67" s="31"/>
      <c r="M67" s="30"/>
    </row>
    <row r="68" spans="2:13">
      <c r="B68" s="37"/>
      <c r="C68" s="69"/>
      <c r="D68" s="51"/>
      <c r="E68" s="15"/>
      <c r="F68" s="69"/>
      <c r="G68" s="69"/>
      <c r="H68" s="69"/>
      <c r="I68" s="69"/>
      <c r="J68" s="69"/>
      <c r="K68" s="69"/>
      <c r="L68" s="69"/>
      <c r="M68" s="69"/>
    </row>
    <row r="69" spans="2:13">
      <c r="B69" s="37"/>
      <c r="C69" s="69"/>
      <c r="D69" s="51"/>
      <c r="E69" s="15"/>
      <c r="F69" s="69"/>
      <c r="G69" s="69"/>
      <c r="H69" s="69"/>
      <c r="I69" s="69"/>
      <c r="J69" s="69"/>
      <c r="K69" s="69"/>
      <c r="L69" s="69"/>
      <c r="M69" s="69"/>
    </row>
    <row r="70" spans="2:13">
      <c r="B70" s="24" t="s">
        <v>41</v>
      </c>
      <c r="G70" s="69"/>
      <c r="H70" s="69"/>
      <c r="I70" s="69"/>
      <c r="J70" s="69"/>
      <c r="K70" s="69"/>
      <c r="L70" s="69"/>
      <c r="M70" s="69"/>
    </row>
    <row r="71" spans="2:13">
      <c r="B71" s="25"/>
      <c r="C71" s="14" t="s">
        <v>253</v>
      </c>
      <c r="M71" s="15"/>
    </row>
    <row r="72" spans="2:13">
      <c r="B72" s="26" t="s">
        <v>43</v>
      </c>
      <c r="C72" s="14" t="s">
        <v>112</v>
      </c>
      <c r="M72" s="15"/>
    </row>
    <row r="73" spans="2:13">
      <c r="B73" s="27" t="s">
        <v>43</v>
      </c>
      <c r="C73" s="14" t="s">
        <v>45</v>
      </c>
      <c r="M73" s="15"/>
    </row>
    <row r="74" spans="2:13">
      <c r="B74" s="28" t="s">
        <v>43</v>
      </c>
      <c r="C74" s="14" t="s">
        <v>46</v>
      </c>
      <c r="M74" s="15"/>
    </row>
    <row r="75" spans="2:13">
      <c r="M75" s="15"/>
    </row>
    <row r="76" spans="2:13">
      <c r="M76" s="15"/>
    </row>
    <row r="77" spans="2:13">
      <c r="M77" s="15"/>
    </row>
    <row r="78" spans="2:13">
      <c r="M78" s="15"/>
    </row>
    <row r="79" spans="2:13">
      <c r="M79" s="15"/>
    </row>
    <row r="80" spans="2:13">
      <c r="M80" s="15"/>
    </row>
    <row r="81" spans="13:13">
      <c r="M81" s="15"/>
    </row>
    <row r="82" spans="13:13">
      <c r="M82" s="15"/>
    </row>
    <row r="83" spans="13:13">
      <c r="M83" s="15"/>
    </row>
    <row r="84" spans="13:13">
      <c r="M84" s="15"/>
    </row>
    <row r="85" spans="13:13">
      <c r="M85" s="15"/>
    </row>
    <row r="86" spans="13:13">
      <c r="M86" s="15"/>
    </row>
    <row r="87" spans="13:13">
      <c r="M87" s="15"/>
    </row>
    <row r="88" spans="13:13">
      <c r="M88" s="15"/>
    </row>
    <row r="89" spans="13:13">
      <c r="M89" s="15"/>
    </row>
    <row r="90" spans="13:13">
      <c r="M90" s="15"/>
    </row>
    <row r="91" spans="13:13">
      <c r="M91" s="15"/>
    </row>
    <row r="92" spans="13:13">
      <c r="M92" s="15"/>
    </row>
    <row r="93" spans="13:13">
      <c r="M93" s="15"/>
    </row>
    <row r="94" spans="13:13">
      <c r="M94" s="15"/>
    </row>
    <row r="95" spans="13:13">
      <c r="M95" s="15"/>
    </row>
    <row r="96" spans="13:13">
      <c r="M96" s="15"/>
    </row>
    <row r="97" spans="13:13">
      <c r="M97" s="15"/>
    </row>
    <row r="98" spans="13:13">
      <c r="M98" s="15"/>
    </row>
    <row r="99" spans="13:13">
      <c r="M99" s="15"/>
    </row>
    <row r="100" spans="13:13">
      <c r="M100" s="15"/>
    </row>
    <row r="101" spans="13:13">
      <c r="M101" s="15"/>
    </row>
    <row r="102" spans="13:13">
      <c r="M102" s="15"/>
    </row>
    <row r="103" spans="13:13">
      <c r="M103" s="15"/>
    </row>
    <row r="104" spans="13:13">
      <c r="M104" s="15"/>
    </row>
    <row r="105" spans="13:13">
      <c r="M105" s="15"/>
    </row>
    <row r="106" spans="13:13">
      <c r="M106" s="15"/>
    </row>
    <row r="107" spans="13:13">
      <c r="M107" s="15"/>
    </row>
    <row r="108" spans="13:13">
      <c r="M108" s="15"/>
    </row>
    <row r="109" spans="13:13">
      <c r="M109" s="15"/>
    </row>
    <row r="110" spans="13:13">
      <c r="M110" s="15"/>
    </row>
    <row r="111" spans="13:13">
      <c r="M111" s="15"/>
    </row>
    <row r="112" spans="13:13">
      <c r="M112" s="15"/>
    </row>
    <row r="113" spans="13:13">
      <c r="M113" s="15"/>
    </row>
    <row r="114" spans="13:13">
      <c r="M114" s="15"/>
    </row>
    <row r="115" spans="13:13">
      <c r="M115" s="15"/>
    </row>
    <row r="116" spans="13:13">
      <c r="M116" s="15"/>
    </row>
    <row r="117" spans="13:13">
      <c r="M117" s="15"/>
    </row>
    <row r="118" spans="13:13">
      <c r="M118" s="15"/>
    </row>
    <row r="119" spans="13:13">
      <c r="M119" s="15"/>
    </row>
    <row r="120" spans="13:13">
      <c r="M120" s="15"/>
    </row>
    <row r="121" spans="13:13">
      <c r="M121" s="15"/>
    </row>
    <row r="122" spans="13:13">
      <c r="M122" s="15"/>
    </row>
    <row r="123" spans="13:13">
      <c r="M123" s="15"/>
    </row>
    <row r="124" spans="13:13">
      <c r="M124" s="15"/>
    </row>
    <row r="125" spans="13:13">
      <c r="M125" s="15"/>
    </row>
    <row r="126" spans="13:13">
      <c r="M126" s="15"/>
    </row>
    <row r="127" spans="13:13">
      <c r="M127" s="15"/>
    </row>
    <row r="128" spans="13:13">
      <c r="M128" s="15"/>
    </row>
    <row r="129" spans="13:13">
      <c r="M129" s="15"/>
    </row>
    <row r="130" spans="13:13">
      <c r="M130" s="15"/>
    </row>
    <row r="131" spans="13:13">
      <c r="M131" s="15"/>
    </row>
    <row r="132" spans="13:13">
      <c r="M132" s="15"/>
    </row>
    <row r="133" spans="13:13">
      <c r="M133" s="15"/>
    </row>
    <row r="134" spans="13:13">
      <c r="M134" s="15"/>
    </row>
    <row r="135" spans="13:13">
      <c r="M135" s="15"/>
    </row>
    <row r="136" spans="13:13">
      <c r="M136" s="15"/>
    </row>
    <row r="137" spans="13:13">
      <c r="M137" s="15"/>
    </row>
    <row r="138" spans="13:13">
      <c r="M138" s="15"/>
    </row>
    <row r="139" spans="13:13">
      <c r="M139" s="15"/>
    </row>
    <row r="140" spans="13:13">
      <c r="M140" s="15"/>
    </row>
    <row r="141" spans="13:13">
      <c r="M141" s="15"/>
    </row>
  </sheetData>
  <sortState xmlns:xlrd2="http://schemas.microsoft.com/office/spreadsheetml/2017/richdata2" ref="C11:K67">
    <sortCondition descending="1" ref="E11:E67"/>
  </sortState>
  <mergeCells count="13">
    <mergeCell ref="C6:D6"/>
    <mergeCell ref="F8:G8"/>
    <mergeCell ref="F9:G9"/>
    <mergeCell ref="H9:I9"/>
    <mergeCell ref="H8:I8"/>
    <mergeCell ref="J8:K8"/>
    <mergeCell ref="J9:K9"/>
    <mergeCell ref="L8:M8"/>
    <mergeCell ref="B9:B10"/>
    <mergeCell ref="C9:C10"/>
    <mergeCell ref="D9:D10"/>
    <mergeCell ref="E9:E10"/>
    <mergeCell ref="L9:M9"/>
  </mergeCells>
  <conditionalFormatting sqref="C11:C69">
    <cfRule type="duplicateValues" dxfId="6" priority="97"/>
  </conditionalFormatting>
  <pageMargins left="0" right="0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145"/>
  <sheetViews>
    <sheetView topLeftCell="A58" workbookViewId="0">
      <pane xSplit="3" topLeftCell="D1" activePane="topRight" state="frozen"/>
      <selection pane="topRight" activeCell="I12" sqref="I12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109375" style="14" customWidth="1"/>
    <col min="4" max="5" width="15.88671875" style="14" customWidth="1"/>
    <col min="6" max="9" width="7.88671875" style="15" customWidth="1"/>
    <col min="10" max="11" width="8.88671875" style="15"/>
    <col min="12" max="12" width="10.5546875" style="15" customWidth="1"/>
    <col min="13" max="16384" width="8.88671875" style="14"/>
  </cols>
  <sheetData>
    <row r="3" spans="2:13">
      <c r="B3" s="16" t="s">
        <v>1028</v>
      </c>
      <c r="F3" s="72"/>
      <c r="G3" s="111"/>
      <c r="H3" s="111"/>
      <c r="L3" s="14"/>
    </row>
    <row r="4" spans="2:13">
      <c r="B4" s="17" t="s">
        <v>1023</v>
      </c>
      <c r="C4" s="16"/>
      <c r="L4" s="14"/>
    </row>
    <row r="5" spans="2:13">
      <c r="L5" s="14"/>
    </row>
    <row r="6" spans="2:13">
      <c r="C6" s="117"/>
      <c r="D6" s="117"/>
      <c r="E6" s="18"/>
      <c r="L6" s="14"/>
    </row>
    <row r="7" spans="2:13">
      <c r="B7" s="16" t="s">
        <v>254</v>
      </c>
      <c r="L7" s="14"/>
    </row>
    <row r="8" spans="2:13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3" ht="15" customHeight="1">
      <c r="B9" s="103" t="s">
        <v>1</v>
      </c>
      <c r="C9" s="114" t="s">
        <v>2</v>
      </c>
      <c r="D9" s="114" t="s">
        <v>3</v>
      </c>
      <c r="E9" s="120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2:13">
      <c r="B10" s="104"/>
      <c r="C10" s="114"/>
      <c r="D10" s="114"/>
      <c r="E10" s="121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3">
      <c r="B11" s="36">
        <v>1</v>
      </c>
      <c r="C11" s="53" t="s">
        <v>70</v>
      </c>
      <c r="D11" s="31" t="s">
        <v>71</v>
      </c>
      <c r="E11" s="66">
        <f t="shared" ref="E11:E42" si="0">SUM(G11,I11,K11,M11)</f>
        <v>270</v>
      </c>
      <c r="F11" s="21">
        <v>1</v>
      </c>
      <c r="G11" s="30">
        <f t="shared" ref="G11:G38" si="1">IFERROR(VLOOKUP(F11,points,3,FALSE),"")</f>
        <v>270</v>
      </c>
      <c r="H11" s="31"/>
      <c r="I11" s="30" t="str">
        <f>IFERROR(VLOOKUP(H11,points,2,FALSE),"")</f>
        <v/>
      </c>
      <c r="J11" s="21"/>
      <c r="K11" s="30" t="str">
        <f>IFERROR(VLOOKUP(J11,points,2,FALSE),"")</f>
        <v/>
      </c>
      <c r="L11" s="31"/>
      <c r="M11" s="30"/>
    </row>
    <row r="12" spans="2:13">
      <c r="B12" s="36">
        <v>2</v>
      </c>
      <c r="C12" s="53" t="s">
        <v>61</v>
      </c>
      <c r="D12" s="31" t="s">
        <v>62</v>
      </c>
      <c r="E12" s="21">
        <f t="shared" si="0"/>
        <v>246.75</v>
      </c>
      <c r="F12" s="21">
        <v>2</v>
      </c>
      <c r="G12" s="30">
        <f t="shared" si="1"/>
        <v>180</v>
      </c>
      <c r="H12" s="31">
        <v>14</v>
      </c>
      <c r="I12" s="30">
        <f>IFERROR(VLOOKUP(H12,points,2,FALSE),"")</f>
        <v>16.5</v>
      </c>
      <c r="J12" s="21">
        <v>4</v>
      </c>
      <c r="K12" s="30">
        <f>IFERROR(VLOOKUP(J12,points,2,FALSE),"")</f>
        <v>50.25</v>
      </c>
      <c r="L12" s="31"/>
      <c r="M12" s="30"/>
    </row>
    <row r="13" spans="2:13">
      <c r="B13" s="36">
        <v>3</v>
      </c>
      <c r="C13" s="53" t="s">
        <v>1019</v>
      </c>
      <c r="D13" s="22" t="s">
        <v>63</v>
      </c>
      <c r="E13" s="21">
        <f t="shared" si="0"/>
        <v>135</v>
      </c>
      <c r="F13" s="21">
        <v>3</v>
      </c>
      <c r="G13" s="30">
        <f t="shared" si="1"/>
        <v>135</v>
      </c>
      <c r="H13" s="31"/>
      <c r="I13" s="30"/>
      <c r="J13" s="21"/>
      <c r="K13" s="30"/>
      <c r="L13" s="31"/>
      <c r="M13" s="30"/>
    </row>
    <row r="14" spans="2:13">
      <c r="B14" s="36">
        <v>4</v>
      </c>
      <c r="C14" s="53" t="s">
        <v>621</v>
      </c>
      <c r="D14" s="31" t="s">
        <v>67</v>
      </c>
      <c r="E14" s="21">
        <f t="shared" si="0"/>
        <v>111.75</v>
      </c>
      <c r="F14" s="21">
        <v>4</v>
      </c>
      <c r="G14" s="30">
        <f t="shared" si="1"/>
        <v>100.5</v>
      </c>
      <c r="H14" s="31"/>
      <c r="I14" s="30"/>
      <c r="J14" s="21">
        <v>17</v>
      </c>
      <c r="K14" s="30">
        <f t="shared" ref="K14:K23" si="2">IFERROR(VLOOKUP(J14,points,2,FALSE),"")</f>
        <v>11.25</v>
      </c>
      <c r="L14" s="31"/>
      <c r="M14" s="30"/>
    </row>
    <row r="15" spans="2:13">
      <c r="B15" s="36">
        <v>5</v>
      </c>
      <c r="C15" s="53" t="s">
        <v>73</v>
      </c>
      <c r="D15" s="31" t="s">
        <v>74</v>
      </c>
      <c r="E15" s="21">
        <f t="shared" si="0"/>
        <v>100.75</v>
      </c>
      <c r="F15" s="21">
        <v>5</v>
      </c>
      <c r="G15" s="30">
        <f t="shared" si="1"/>
        <v>81</v>
      </c>
      <c r="H15" s="31">
        <v>22</v>
      </c>
      <c r="I15" s="30">
        <f t="shared" ref="I15:I24" si="3">IFERROR(VLOOKUP(H15,points,2,FALSE),"")</f>
        <v>8.5</v>
      </c>
      <c r="J15" s="21">
        <v>17</v>
      </c>
      <c r="K15" s="30">
        <f t="shared" si="2"/>
        <v>11.25</v>
      </c>
      <c r="L15" s="31"/>
      <c r="M15" s="30"/>
    </row>
    <row r="16" spans="2:13">
      <c r="B16" s="36">
        <v>6</v>
      </c>
      <c r="C16" s="53" t="s">
        <v>622</v>
      </c>
      <c r="D16" s="49">
        <v>40258</v>
      </c>
      <c r="E16" s="66">
        <f t="shared" si="0"/>
        <v>85.25</v>
      </c>
      <c r="F16" s="21">
        <v>6</v>
      </c>
      <c r="G16" s="30">
        <f t="shared" si="1"/>
        <v>72</v>
      </c>
      <c r="H16" s="31">
        <v>81</v>
      </c>
      <c r="I16" s="30">
        <f t="shared" si="3"/>
        <v>2</v>
      </c>
      <c r="J16" s="21">
        <v>17</v>
      </c>
      <c r="K16" s="30">
        <f t="shared" si="2"/>
        <v>11.25</v>
      </c>
      <c r="L16" s="31"/>
      <c r="M16" s="30"/>
    </row>
    <row r="17" spans="1:13">
      <c r="B17" s="36">
        <v>7</v>
      </c>
      <c r="C17" s="53" t="s">
        <v>125</v>
      </c>
      <c r="D17" s="21" t="s">
        <v>141</v>
      </c>
      <c r="E17" s="21">
        <f t="shared" si="0"/>
        <v>74.25</v>
      </c>
      <c r="F17" s="21">
        <v>11</v>
      </c>
      <c r="G17" s="30">
        <f t="shared" si="1"/>
        <v>37.5</v>
      </c>
      <c r="H17" s="31">
        <v>10</v>
      </c>
      <c r="I17" s="30">
        <f t="shared" si="3"/>
        <v>19.5</v>
      </c>
      <c r="J17" s="31">
        <v>13</v>
      </c>
      <c r="K17" s="30">
        <f t="shared" si="2"/>
        <v>17.25</v>
      </c>
      <c r="L17" s="31"/>
      <c r="M17" s="30"/>
    </row>
    <row r="18" spans="1:13">
      <c r="B18" s="36">
        <v>8</v>
      </c>
      <c r="C18" s="53" t="s">
        <v>42</v>
      </c>
      <c r="D18" s="31" t="s">
        <v>72</v>
      </c>
      <c r="E18" s="21">
        <f t="shared" si="0"/>
        <v>70.5</v>
      </c>
      <c r="F18" s="21">
        <v>7</v>
      </c>
      <c r="G18" s="30">
        <f t="shared" si="1"/>
        <v>64.5</v>
      </c>
      <c r="H18" s="31">
        <v>77</v>
      </c>
      <c r="I18" s="30">
        <f t="shared" si="3"/>
        <v>2</v>
      </c>
      <c r="J18" s="21">
        <v>35</v>
      </c>
      <c r="K18" s="30">
        <f t="shared" si="2"/>
        <v>4</v>
      </c>
      <c r="L18" s="31"/>
      <c r="M18" s="30"/>
    </row>
    <row r="19" spans="1:13">
      <c r="B19" s="36">
        <v>9</v>
      </c>
      <c r="C19" s="43" t="s">
        <v>90</v>
      </c>
      <c r="D19" s="44" t="s">
        <v>91</v>
      </c>
      <c r="E19" s="21">
        <f t="shared" si="0"/>
        <v>60</v>
      </c>
      <c r="F19" s="21">
        <v>8</v>
      </c>
      <c r="G19" s="30">
        <f t="shared" si="1"/>
        <v>54</v>
      </c>
      <c r="H19" s="31">
        <v>93</v>
      </c>
      <c r="I19" s="30">
        <f t="shared" si="3"/>
        <v>2</v>
      </c>
      <c r="J19" s="21">
        <v>49</v>
      </c>
      <c r="K19" s="30">
        <f t="shared" si="2"/>
        <v>4</v>
      </c>
      <c r="L19" s="31"/>
      <c r="M19" s="30"/>
    </row>
    <row r="20" spans="1:13">
      <c r="B20" s="36">
        <v>10</v>
      </c>
      <c r="C20" s="53" t="s">
        <v>420</v>
      </c>
      <c r="D20" s="22" t="s">
        <v>421</v>
      </c>
      <c r="E20" s="21">
        <f t="shared" si="0"/>
        <v>58.25</v>
      </c>
      <c r="F20" s="21">
        <v>9</v>
      </c>
      <c r="G20" s="30">
        <f t="shared" si="1"/>
        <v>45</v>
      </c>
      <c r="H20" s="31">
        <v>73</v>
      </c>
      <c r="I20" s="30">
        <f t="shared" si="3"/>
        <v>2</v>
      </c>
      <c r="J20" s="31">
        <v>17</v>
      </c>
      <c r="K20" s="30">
        <f t="shared" si="2"/>
        <v>11.25</v>
      </c>
      <c r="L20" s="31"/>
      <c r="M20" s="30"/>
    </row>
    <row r="21" spans="1:13">
      <c r="B21" s="36">
        <v>11</v>
      </c>
      <c r="C21" s="53" t="s">
        <v>418</v>
      </c>
      <c r="D21" s="49">
        <v>40163</v>
      </c>
      <c r="E21" s="21">
        <f t="shared" si="0"/>
        <v>52.75</v>
      </c>
      <c r="F21" s="21">
        <v>11</v>
      </c>
      <c r="G21" s="30">
        <f t="shared" si="1"/>
        <v>37.5</v>
      </c>
      <c r="H21" s="31">
        <v>61</v>
      </c>
      <c r="I21" s="30">
        <f t="shared" si="3"/>
        <v>4</v>
      </c>
      <c r="J21" s="21">
        <v>17</v>
      </c>
      <c r="K21" s="30">
        <f t="shared" si="2"/>
        <v>11.25</v>
      </c>
      <c r="L21" s="31"/>
      <c r="M21" s="30"/>
    </row>
    <row r="22" spans="1:13">
      <c r="B22" s="36">
        <v>12</v>
      </c>
      <c r="C22" s="53" t="s">
        <v>679</v>
      </c>
      <c r="D22" s="59" t="s">
        <v>680</v>
      </c>
      <c r="E22" s="66">
        <f t="shared" si="0"/>
        <v>46.25</v>
      </c>
      <c r="F22" s="21">
        <v>14</v>
      </c>
      <c r="G22" s="30">
        <f t="shared" si="1"/>
        <v>33</v>
      </c>
      <c r="H22" s="31">
        <v>97</v>
      </c>
      <c r="I22" s="30">
        <f t="shared" si="3"/>
        <v>2</v>
      </c>
      <c r="J22" s="21">
        <v>17</v>
      </c>
      <c r="K22" s="30">
        <f t="shared" si="2"/>
        <v>11.25</v>
      </c>
      <c r="L22" s="31"/>
      <c r="M22" s="30"/>
    </row>
    <row r="23" spans="1:13">
      <c r="B23" s="36">
        <v>13</v>
      </c>
      <c r="C23" s="43" t="s">
        <v>211</v>
      </c>
      <c r="D23" s="44" t="s">
        <v>212</v>
      </c>
      <c r="E23" s="66">
        <f t="shared" si="0"/>
        <v>42</v>
      </c>
      <c r="F23" s="21">
        <v>12</v>
      </c>
      <c r="G23" s="30">
        <f t="shared" si="1"/>
        <v>36</v>
      </c>
      <c r="H23" s="31">
        <v>77</v>
      </c>
      <c r="I23" s="30">
        <f t="shared" si="3"/>
        <v>2</v>
      </c>
      <c r="J23" s="21">
        <v>49</v>
      </c>
      <c r="K23" s="30">
        <f t="shared" si="2"/>
        <v>4</v>
      </c>
      <c r="L23" s="31"/>
      <c r="M23" s="30"/>
    </row>
    <row r="24" spans="1:13">
      <c r="B24" s="36">
        <v>14</v>
      </c>
      <c r="C24" s="53" t="s">
        <v>176</v>
      </c>
      <c r="D24" s="22" t="s">
        <v>177</v>
      </c>
      <c r="E24" s="66">
        <f t="shared" si="0"/>
        <v>41</v>
      </c>
      <c r="F24" s="21">
        <v>10</v>
      </c>
      <c r="G24" s="30">
        <f t="shared" si="1"/>
        <v>39</v>
      </c>
      <c r="H24" s="31">
        <v>89</v>
      </c>
      <c r="I24" s="30">
        <f t="shared" si="3"/>
        <v>2</v>
      </c>
      <c r="J24" s="21"/>
      <c r="K24" s="30"/>
      <c r="L24" s="31"/>
      <c r="M24" s="30"/>
    </row>
    <row r="25" spans="1:13">
      <c r="B25" s="36">
        <v>15</v>
      </c>
      <c r="C25" s="53" t="s">
        <v>416</v>
      </c>
      <c r="D25" s="49">
        <v>40499</v>
      </c>
      <c r="E25" s="66">
        <f t="shared" si="0"/>
        <v>38.5</v>
      </c>
      <c r="F25" s="21">
        <v>13</v>
      </c>
      <c r="G25" s="30">
        <f t="shared" si="1"/>
        <v>34.5</v>
      </c>
      <c r="H25" s="31"/>
      <c r="I25" s="30"/>
      <c r="J25" s="21">
        <v>49</v>
      </c>
      <c r="K25" s="30">
        <f t="shared" ref="K25:K31" si="4">IFERROR(VLOOKUP(J25,points,2,FALSE),"")</f>
        <v>4</v>
      </c>
      <c r="L25" s="31"/>
      <c r="M25" s="30"/>
    </row>
    <row r="26" spans="1:13">
      <c r="B26" s="36">
        <v>16</v>
      </c>
      <c r="C26" s="53" t="s">
        <v>175</v>
      </c>
      <c r="D26" s="22" t="s">
        <v>141</v>
      </c>
      <c r="E26" s="21">
        <f t="shared" si="0"/>
        <v>37.5</v>
      </c>
      <c r="F26" s="21">
        <v>15</v>
      </c>
      <c r="G26" s="30">
        <f t="shared" si="1"/>
        <v>31.5</v>
      </c>
      <c r="H26" s="31">
        <v>85</v>
      </c>
      <c r="I26" s="30">
        <f>IFERROR(VLOOKUP(H26,points,2,FALSE),"")</f>
        <v>2</v>
      </c>
      <c r="J26" s="31">
        <v>35</v>
      </c>
      <c r="K26" s="30">
        <f t="shared" si="4"/>
        <v>4</v>
      </c>
      <c r="L26" s="31"/>
      <c r="M26" s="30"/>
    </row>
    <row r="27" spans="1:13">
      <c r="A27" s="23"/>
      <c r="B27" s="36">
        <v>17</v>
      </c>
      <c r="C27" s="53" t="s">
        <v>82</v>
      </c>
      <c r="D27" s="42">
        <v>40538</v>
      </c>
      <c r="E27" s="21">
        <f t="shared" si="0"/>
        <v>32.5</v>
      </c>
      <c r="F27" s="21">
        <v>16</v>
      </c>
      <c r="G27" s="30">
        <f t="shared" si="1"/>
        <v>28.5</v>
      </c>
      <c r="H27" s="31"/>
      <c r="I27" s="30"/>
      <c r="J27" s="21">
        <v>41</v>
      </c>
      <c r="K27" s="30">
        <f t="shared" si="4"/>
        <v>4</v>
      </c>
      <c r="L27" s="31"/>
      <c r="M27" s="30"/>
    </row>
    <row r="28" spans="1:13">
      <c r="B28" s="36">
        <v>18</v>
      </c>
      <c r="C28" s="53" t="s">
        <v>55</v>
      </c>
      <c r="D28" s="31" t="s">
        <v>79</v>
      </c>
      <c r="E28" s="21">
        <f t="shared" si="0"/>
        <v>26.5</v>
      </c>
      <c r="F28" s="61">
        <v>17</v>
      </c>
      <c r="G28" s="30">
        <f t="shared" si="1"/>
        <v>22.5</v>
      </c>
      <c r="H28" s="31"/>
      <c r="I28" s="30"/>
      <c r="J28" s="21">
        <v>49</v>
      </c>
      <c r="K28" s="30">
        <f t="shared" si="4"/>
        <v>4</v>
      </c>
      <c r="L28" s="21"/>
      <c r="M28" s="30"/>
    </row>
    <row r="29" spans="1:13">
      <c r="B29" s="36">
        <v>19</v>
      </c>
      <c r="C29" s="41" t="s">
        <v>629</v>
      </c>
      <c r="D29" s="59" t="s">
        <v>634</v>
      </c>
      <c r="E29" s="21">
        <f t="shared" si="0"/>
        <v>25</v>
      </c>
      <c r="F29" s="21">
        <v>18</v>
      </c>
      <c r="G29" s="30">
        <f t="shared" si="1"/>
        <v>21</v>
      </c>
      <c r="H29" s="21"/>
      <c r="I29" s="30"/>
      <c r="J29" s="21">
        <v>41</v>
      </c>
      <c r="K29" s="30">
        <f t="shared" si="4"/>
        <v>4</v>
      </c>
      <c r="L29" s="31"/>
      <c r="M29" s="30"/>
    </row>
    <row r="30" spans="1:13">
      <c r="B30" s="36">
        <v>20</v>
      </c>
      <c r="C30" s="41" t="s">
        <v>555</v>
      </c>
      <c r="D30" s="22" t="s">
        <v>84</v>
      </c>
      <c r="E30" s="21">
        <f t="shared" si="0"/>
        <v>23.5</v>
      </c>
      <c r="F30" s="21">
        <v>21</v>
      </c>
      <c r="G30" s="30">
        <f t="shared" si="1"/>
        <v>17.5</v>
      </c>
      <c r="H30" s="31">
        <v>89</v>
      </c>
      <c r="I30" s="30">
        <f>IFERROR(VLOOKUP(H30,points,2,FALSE),"")</f>
        <v>2</v>
      </c>
      <c r="J30" s="31">
        <v>49</v>
      </c>
      <c r="K30" s="30">
        <f t="shared" si="4"/>
        <v>4</v>
      </c>
      <c r="L30" s="31"/>
      <c r="M30" s="30"/>
    </row>
    <row r="31" spans="1:13">
      <c r="B31" s="36">
        <v>21</v>
      </c>
      <c r="C31" s="41" t="s">
        <v>1017</v>
      </c>
      <c r="D31" s="59" t="s">
        <v>1018</v>
      </c>
      <c r="E31" s="66">
        <f t="shared" si="0"/>
        <v>23</v>
      </c>
      <c r="F31" s="21">
        <v>22</v>
      </c>
      <c r="G31" s="30">
        <f t="shared" si="1"/>
        <v>17</v>
      </c>
      <c r="H31" s="31">
        <v>105</v>
      </c>
      <c r="I31" s="30">
        <f>IFERROR(VLOOKUP(H31,points,2,FALSE),"")</f>
        <v>2</v>
      </c>
      <c r="J31" s="21">
        <v>49</v>
      </c>
      <c r="K31" s="30">
        <f t="shared" si="4"/>
        <v>4</v>
      </c>
      <c r="L31" s="31"/>
      <c r="M31" s="30"/>
    </row>
    <row r="32" spans="1:13">
      <c r="B32" s="36">
        <v>22</v>
      </c>
      <c r="C32" s="53" t="s">
        <v>52</v>
      </c>
      <c r="D32" s="31" t="s">
        <v>152</v>
      </c>
      <c r="E32" s="21">
        <f t="shared" si="0"/>
        <v>19.5</v>
      </c>
      <c r="F32" s="21">
        <v>19</v>
      </c>
      <c r="G32" s="30">
        <f t="shared" si="1"/>
        <v>19.5</v>
      </c>
      <c r="H32" s="31"/>
      <c r="I32" s="30"/>
      <c r="J32" s="21"/>
      <c r="K32" s="30"/>
      <c r="L32" s="31"/>
      <c r="M32" s="30"/>
    </row>
    <row r="33" spans="1:13">
      <c r="B33" s="36">
        <v>23</v>
      </c>
      <c r="C33" s="53" t="s">
        <v>54</v>
      </c>
      <c r="D33" s="31" t="s">
        <v>76</v>
      </c>
      <c r="E33" s="21">
        <f t="shared" si="0"/>
        <v>18</v>
      </c>
      <c r="F33" s="21">
        <v>20</v>
      </c>
      <c r="G33" s="30">
        <f t="shared" si="1"/>
        <v>18</v>
      </c>
      <c r="H33" s="31"/>
      <c r="I33" s="30"/>
      <c r="J33" s="21"/>
      <c r="K33" s="30"/>
      <c r="L33" s="31"/>
      <c r="M33" s="30"/>
    </row>
    <row r="34" spans="1:13">
      <c r="B34" s="36">
        <v>24</v>
      </c>
      <c r="C34" s="41" t="s">
        <v>458</v>
      </c>
      <c r="D34" s="65">
        <v>40235</v>
      </c>
      <c r="E34" s="66">
        <f t="shared" si="0"/>
        <v>16.5</v>
      </c>
      <c r="F34" s="21">
        <v>23</v>
      </c>
      <c r="G34" s="30">
        <f t="shared" si="1"/>
        <v>16.5</v>
      </c>
      <c r="H34" s="31"/>
      <c r="I34" s="30"/>
      <c r="J34" s="21"/>
      <c r="K34" s="30"/>
      <c r="L34" s="21"/>
      <c r="M34" s="30"/>
    </row>
    <row r="35" spans="1:13">
      <c r="B35" s="36">
        <v>25</v>
      </c>
      <c r="C35" s="53" t="s">
        <v>868</v>
      </c>
      <c r="D35" s="59" t="s">
        <v>869</v>
      </c>
      <c r="E35" s="21">
        <f t="shared" si="0"/>
        <v>16</v>
      </c>
      <c r="F35" s="21">
        <v>24</v>
      </c>
      <c r="G35" s="30">
        <f t="shared" si="1"/>
        <v>16</v>
      </c>
      <c r="H35" s="31"/>
      <c r="I35" s="30"/>
      <c r="J35" s="21"/>
      <c r="K35" s="30"/>
      <c r="L35" s="31"/>
      <c r="M35" s="30"/>
    </row>
    <row r="36" spans="1:13">
      <c r="B36" s="36">
        <v>26</v>
      </c>
      <c r="C36" s="53" t="s">
        <v>83</v>
      </c>
      <c r="D36" s="31" t="s">
        <v>84</v>
      </c>
      <c r="E36" s="66">
        <f t="shared" si="0"/>
        <v>15.5</v>
      </c>
      <c r="F36" s="21">
        <v>25</v>
      </c>
      <c r="G36" s="30">
        <f t="shared" si="1"/>
        <v>15.5</v>
      </c>
      <c r="H36" s="31"/>
      <c r="I36" s="30"/>
      <c r="J36" s="21"/>
      <c r="K36" s="30"/>
      <c r="L36" s="21"/>
      <c r="M36" s="30"/>
    </row>
    <row r="37" spans="1:13">
      <c r="B37" s="36">
        <v>27</v>
      </c>
      <c r="C37" s="41" t="s">
        <v>623</v>
      </c>
      <c r="D37" s="22" t="s">
        <v>630</v>
      </c>
      <c r="E37" s="66">
        <f t="shared" si="0"/>
        <v>15</v>
      </c>
      <c r="F37" s="21">
        <v>26</v>
      </c>
      <c r="G37" s="30">
        <f t="shared" si="1"/>
        <v>15</v>
      </c>
      <c r="H37" s="31"/>
      <c r="I37" s="30"/>
      <c r="J37" s="21"/>
      <c r="K37" s="30"/>
      <c r="L37" s="31"/>
      <c r="M37" s="30"/>
    </row>
    <row r="38" spans="1:13">
      <c r="B38" s="36">
        <v>28</v>
      </c>
      <c r="C38" s="41" t="s">
        <v>627</v>
      </c>
      <c r="D38" s="22" t="s">
        <v>632</v>
      </c>
      <c r="E38" s="66">
        <f t="shared" si="0"/>
        <v>4</v>
      </c>
      <c r="F38" s="21"/>
      <c r="G38" s="30" t="str">
        <f t="shared" si="1"/>
        <v/>
      </c>
      <c r="H38" s="31"/>
      <c r="I38" s="30"/>
      <c r="J38" s="21">
        <v>49</v>
      </c>
      <c r="K38" s="30">
        <f>IFERROR(VLOOKUP(J38,points,2,FALSE),"")</f>
        <v>4</v>
      </c>
      <c r="L38" s="59"/>
      <c r="M38" s="30"/>
    </row>
    <row r="39" spans="1:13">
      <c r="B39" s="36">
        <v>28</v>
      </c>
      <c r="C39" s="53" t="s">
        <v>143</v>
      </c>
      <c r="D39" s="31" t="s">
        <v>144</v>
      </c>
      <c r="E39" s="66">
        <f t="shared" si="0"/>
        <v>4</v>
      </c>
      <c r="F39" s="21"/>
      <c r="G39" s="30"/>
      <c r="H39" s="31"/>
      <c r="I39" s="30"/>
      <c r="J39" s="31">
        <v>33</v>
      </c>
      <c r="K39" s="30">
        <f>IFERROR(VLOOKUP(J39,points,2,FALSE),"")</f>
        <v>4</v>
      </c>
      <c r="L39" s="21"/>
      <c r="M39" s="30"/>
    </row>
    <row r="40" spans="1:13">
      <c r="B40" s="36">
        <v>28</v>
      </c>
      <c r="C40" s="53" t="s">
        <v>85</v>
      </c>
      <c r="D40" s="49">
        <v>40182</v>
      </c>
      <c r="E40" s="66">
        <f t="shared" si="0"/>
        <v>4</v>
      </c>
      <c r="F40" s="21"/>
      <c r="G40" s="30"/>
      <c r="H40" s="31">
        <v>41</v>
      </c>
      <c r="I40" s="30">
        <f>IFERROR(VLOOKUP(H40,points,2,FALSE),"")</f>
        <v>4</v>
      </c>
      <c r="J40" s="21"/>
      <c r="K40" s="30"/>
      <c r="L40" s="31"/>
      <c r="M40" s="30"/>
    </row>
    <row r="41" spans="1:13">
      <c r="B41" s="36">
        <v>28</v>
      </c>
      <c r="C41" s="38" t="s">
        <v>1034</v>
      </c>
      <c r="D41" s="59" t="s">
        <v>313</v>
      </c>
      <c r="E41" s="21">
        <f t="shared" si="0"/>
        <v>4</v>
      </c>
      <c r="F41" s="21"/>
      <c r="G41" s="30"/>
      <c r="H41" s="31"/>
      <c r="I41" s="30"/>
      <c r="J41" s="21">
        <v>49</v>
      </c>
      <c r="K41" s="30">
        <f>IFERROR(VLOOKUP(J41,points,2,FALSE),"")</f>
        <v>4</v>
      </c>
      <c r="L41" s="31"/>
      <c r="M41" s="30"/>
    </row>
    <row r="42" spans="1:13">
      <c r="A42" s="23"/>
      <c r="B42" s="36">
        <v>32</v>
      </c>
      <c r="C42" s="53" t="s">
        <v>48</v>
      </c>
      <c r="D42" s="31" t="s">
        <v>155</v>
      </c>
      <c r="E42" s="21">
        <f t="shared" si="0"/>
        <v>2</v>
      </c>
      <c r="F42" s="21"/>
      <c r="G42" s="30"/>
      <c r="H42" s="31">
        <v>101</v>
      </c>
      <c r="I42" s="30">
        <f>IFERROR(VLOOKUP(H42,points,2,FALSE),"")</f>
        <v>2</v>
      </c>
      <c r="J42" s="21"/>
      <c r="K42" s="30"/>
      <c r="L42" s="21"/>
      <c r="M42" s="30"/>
    </row>
    <row r="43" spans="1:13">
      <c r="B43" s="36">
        <v>32</v>
      </c>
      <c r="C43" s="43" t="s">
        <v>216</v>
      </c>
      <c r="D43" s="44" t="s">
        <v>217</v>
      </c>
      <c r="E43" s="21">
        <f t="shared" ref="E43:E74" si="5">SUM(G43,I43,K43,M43)</f>
        <v>2</v>
      </c>
      <c r="F43" s="21"/>
      <c r="G43" s="30"/>
      <c r="H43" s="31">
        <v>93</v>
      </c>
      <c r="I43" s="30">
        <f>IFERROR(VLOOKUP(H43,points,2,FALSE),"")</f>
        <v>2</v>
      </c>
      <c r="J43" s="21"/>
      <c r="K43" s="30"/>
      <c r="L43" s="21"/>
      <c r="M43" s="30"/>
    </row>
    <row r="44" spans="1:13">
      <c r="B44" s="36">
        <v>32</v>
      </c>
      <c r="C44" s="43" t="s">
        <v>218</v>
      </c>
      <c r="D44" s="44" t="s">
        <v>219</v>
      </c>
      <c r="E44" s="21">
        <f t="shared" si="5"/>
        <v>2</v>
      </c>
      <c r="F44" s="21"/>
      <c r="G44" s="30"/>
      <c r="H44" s="31">
        <v>85</v>
      </c>
      <c r="I44" s="30">
        <f>IFERROR(VLOOKUP(H44,points,2,FALSE),"")</f>
        <v>2</v>
      </c>
      <c r="J44" s="21"/>
      <c r="K44" s="30"/>
      <c r="L44" s="21"/>
      <c r="M44" s="30"/>
    </row>
    <row r="45" spans="1:13">
      <c r="B45" s="36">
        <v>32</v>
      </c>
      <c r="C45" s="34" t="s">
        <v>1025</v>
      </c>
      <c r="D45" s="59" t="s">
        <v>1026</v>
      </c>
      <c r="E45" s="21">
        <f t="shared" si="5"/>
        <v>2</v>
      </c>
      <c r="F45" s="21"/>
      <c r="G45" s="30"/>
      <c r="H45" s="31">
        <v>109</v>
      </c>
      <c r="I45" s="30">
        <f>IFERROR(VLOOKUP(H45,points,2,FALSE),"")</f>
        <v>2</v>
      </c>
      <c r="J45" s="21"/>
      <c r="K45" s="30"/>
      <c r="L45" s="21"/>
      <c r="M45" s="39"/>
    </row>
    <row r="46" spans="1:13">
      <c r="B46" s="36">
        <v>36</v>
      </c>
      <c r="C46" s="41" t="s">
        <v>628</v>
      </c>
      <c r="D46" s="22" t="s">
        <v>633</v>
      </c>
      <c r="E46" s="21">
        <f t="shared" si="5"/>
        <v>0</v>
      </c>
      <c r="F46" s="21"/>
      <c r="G46" s="30"/>
      <c r="H46" s="31"/>
      <c r="I46" s="30"/>
      <c r="J46" s="21"/>
      <c r="K46" s="30"/>
      <c r="L46" s="31"/>
      <c r="M46" s="30"/>
    </row>
    <row r="47" spans="1:13">
      <c r="B47" s="36">
        <v>37</v>
      </c>
      <c r="C47" s="53" t="s">
        <v>624</v>
      </c>
      <c r="D47" s="59" t="s">
        <v>506</v>
      </c>
      <c r="E47" s="21">
        <f t="shared" si="5"/>
        <v>0</v>
      </c>
      <c r="F47" s="21"/>
      <c r="G47" s="30"/>
      <c r="H47" s="31"/>
      <c r="I47" s="30"/>
      <c r="J47" s="21"/>
      <c r="K47" s="30"/>
      <c r="L47" s="31"/>
      <c r="M47" s="30"/>
    </row>
    <row r="48" spans="1:13">
      <c r="B48" s="36">
        <v>38</v>
      </c>
      <c r="C48" s="53" t="s">
        <v>191</v>
      </c>
      <c r="D48" s="22" t="s">
        <v>192</v>
      </c>
      <c r="E48" s="21">
        <f t="shared" si="5"/>
        <v>0</v>
      </c>
      <c r="F48" s="21"/>
      <c r="G48" s="30"/>
      <c r="H48" s="31"/>
      <c r="I48" s="30"/>
      <c r="J48" s="21"/>
      <c r="K48" s="30"/>
      <c r="L48" s="31"/>
      <c r="M48" s="30"/>
    </row>
    <row r="49" spans="1:13">
      <c r="B49" s="36">
        <v>39</v>
      </c>
      <c r="C49" s="43" t="s">
        <v>187</v>
      </c>
      <c r="D49" s="85" t="s">
        <v>188</v>
      </c>
      <c r="E49" s="21">
        <f t="shared" si="5"/>
        <v>0</v>
      </c>
      <c r="F49" s="21"/>
      <c r="G49" s="30"/>
      <c r="H49" s="21"/>
      <c r="I49" s="30"/>
      <c r="J49" s="21"/>
      <c r="K49" s="30"/>
      <c r="L49" s="31"/>
      <c r="M49" s="30"/>
    </row>
    <row r="50" spans="1:13">
      <c r="B50" s="36">
        <v>40</v>
      </c>
      <c r="C50" s="53" t="s">
        <v>199</v>
      </c>
      <c r="D50" s="31" t="s">
        <v>200</v>
      </c>
      <c r="E50" s="66">
        <f t="shared" si="5"/>
        <v>0</v>
      </c>
      <c r="F50" s="21"/>
      <c r="G50" s="30"/>
      <c r="H50" s="31"/>
      <c r="I50" s="30"/>
      <c r="J50" s="21"/>
      <c r="K50" s="30"/>
      <c r="L50" s="31"/>
      <c r="M50" s="30"/>
    </row>
    <row r="51" spans="1:13">
      <c r="B51" s="36">
        <v>41</v>
      </c>
      <c r="C51" s="53" t="s">
        <v>180</v>
      </c>
      <c r="D51" s="22" t="s">
        <v>181</v>
      </c>
      <c r="E51" s="21">
        <f t="shared" si="5"/>
        <v>0</v>
      </c>
      <c r="F51" s="21"/>
      <c r="G51" s="30"/>
      <c r="H51" s="31"/>
      <c r="I51" s="30"/>
      <c r="J51" s="21"/>
      <c r="K51" s="30"/>
      <c r="L51" s="21"/>
      <c r="M51" s="39"/>
    </row>
    <row r="52" spans="1:13">
      <c r="B52" s="36">
        <v>42</v>
      </c>
      <c r="C52" s="53" t="s">
        <v>178</v>
      </c>
      <c r="D52" s="22" t="s">
        <v>179</v>
      </c>
      <c r="E52" s="21">
        <f t="shared" si="5"/>
        <v>0</v>
      </c>
      <c r="F52" s="21"/>
      <c r="G52" s="30"/>
      <c r="H52" s="21"/>
      <c r="I52" s="30"/>
      <c r="J52" s="21"/>
      <c r="K52" s="30"/>
      <c r="L52" s="21"/>
      <c r="M52" s="45"/>
    </row>
    <row r="53" spans="1:13">
      <c r="B53" s="36">
        <v>43</v>
      </c>
      <c r="C53" s="41" t="s">
        <v>189</v>
      </c>
      <c r="D53" s="22" t="s">
        <v>179</v>
      </c>
      <c r="E53" s="21">
        <f t="shared" si="5"/>
        <v>0</v>
      </c>
      <c r="F53" s="21"/>
      <c r="G53" s="30"/>
      <c r="H53" s="31"/>
      <c r="I53" s="30" t="str">
        <f>IFERROR(VLOOKUP(H53,points,2,FALSE),"")</f>
        <v/>
      </c>
      <c r="J53" s="21"/>
      <c r="K53" s="30" t="str">
        <f>IFERROR(VLOOKUP(J53,points,2,FALSE),"")</f>
        <v/>
      </c>
      <c r="L53" s="31"/>
      <c r="M53" s="30"/>
    </row>
    <row r="54" spans="1:13">
      <c r="B54" s="36">
        <v>44</v>
      </c>
      <c r="C54" s="43" t="s">
        <v>213</v>
      </c>
      <c r="D54" s="44" t="s">
        <v>179</v>
      </c>
      <c r="E54" s="21">
        <f t="shared" si="5"/>
        <v>0</v>
      </c>
      <c r="F54" s="21"/>
      <c r="G54" s="30" t="str">
        <f>IFERROR(VLOOKUP(F54,points,3,FALSE),"")</f>
        <v/>
      </c>
      <c r="H54" s="31"/>
      <c r="I54" s="30" t="str">
        <f>IFERROR(VLOOKUP(H54,points,2,FALSE),"")</f>
        <v/>
      </c>
      <c r="J54" s="21"/>
      <c r="K54" s="30" t="str">
        <f>IFERROR(VLOOKUP(J54,points,2,FALSE),"")</f>
        <v/>
      </c>
      <c r="L54" s="21"/>
      <c r="M54" s="30"/>
    </row>
    <row r="55" spans="1:13" customFormat="1">
      <c r="B55" s="36">
        <v>45</v>
      </c>
      <c r="C55" s="53" t="s">
        <v>195</v>
      </c>
      <c r="D55" s="31" t="s">
        <v>196</v>
      </c>
      <c r="E55" s="66">
        <f t="shared" si="5"/>
        <v>0</v>
      </c>
      <c r="F55" s="66"/>
      <c r="G55" s="30"/>
      <c r="H55" s="31"/>
      <c r="I55" s="30" t="str">
        <f>IFERROR(VLOOKUP(H55,points,2,FALSE),"")</f>
        <v/>
      </c>
      <c r="J55" s="21"/>
      <c r="K55" s="30" t="str">
        <f>IFERROR(VLOOKUP(J55,points,2,FALSE),"")</f>
        <v/>
      </c>
      <c r="L55" s="31"/>
      <c r="M55" s="30"/>
    </row>
    <row r="56" spans="1:13">
      <c r="A56" s="23"/>
      <c r="B56" s="36">
        <v>46</v>
      </c>
      <c r="C56" s="53" t="s">
        <v>59</v>
      </c>
      <c r="D56" s="63">
        <v>39945</v>
      </c>
      <c r="E56" s="21">
        <f t="shared" si="5"/>
        <v>0</v>
      </c>
      <c r="F56" s="21"/>
      <c r="G56" s="30"/>
      <c r="H56" s="31"/>
      <c r="I56" s="30"/>
      <c r="J56" s="21"/>
      <c r="K56" s="30"/>
      <c r="L56" s="31"/>
      <c r="M56" s="30"/>
    </row>
    <row r="57" spans="1:13">
      <c r="A57" s="23"/>
      <c r="B57" s="36">
        <v>47</v>
      </c>
      <c r="C57" s="41" t="s">
        <v>620</v>
      </c>
      <c r="D57" s="59" t="s">
        <v>473</v>
      </c>
      <c r="E57" s="21">
        <f t="shared" si="5"/>
        <v>0</v>
      </c>
      <c r="F57" s="21"/>
      <c r="G57" s="30" t="str">
        <f>IFERROR(VLOOKUP(F57,points,3,FALSE),"")</f>
        <v/>
      </c>
      <c r="H57" s="31"/>
      <c r="I57" s="30" t="str">
        <f>IFERROR(VLOOKUP(H57,points,2,FALSE),"")</f>
        <v/>
      </c>
      <c r="J57" s="21"/>
      <c r="K57" s="30"/>
      <c r="L57" s="31"/>
      <c r="M57" s="39"/>
    </row>
    <row r="58" spans="1:13">
      <c r="B58" s="36">
        <v>48</v>
      </c>
      <c r="C58" s="53" t="s">
        <v>419</v>
      </c>
      <c r="D58" s="49">
        <v>39995</v>
      </c>
      <c r="E58" s="21">
        <f t="shared" si="5"/>
        <v>0</v>
      </c>
      <c r="F58" s="21"/>
      <c r="G58" s="30" t="str">
        <f>IFERROR(VLOOKUP(F58,points,3,FALSE),"")</f>
        <v/>
      </c>
      <c r="H58" s="31" t="s">
        <v>12</v>
      </c>
      <c r="I58" s="30"/>
      <c r="J58" s="21"/>
      <c r="K58" s="30"/>
      <c r="L58" s="31"/>
      <c r="M58" s="30"/>
    </row>
    <row r="59" spans="1:13">
      <c r="A59" s="23"/>
      <c r="B59" s="36">
        <v>49</v>
      </c>
      <c r="C59" s="43" t="s">
        <v>214</v>
      </c>
      <c r="D59" s="44" t="s">
        <v>215</v>
      </c>
      <c r="E59" s="21">
        <f t="shared" si="5"/>
        <v>0</v>
      </c>
      <c r="F59" s="21"/>
      <c r="G59" s="30" t="str">
        <f>IFERROR(VLOOKUP(F59,points,3,FALSE),"")</f>
        <v/>
      </c>
      <c r="H59" s="31" t="s">
        <v>12</v>
      </c>
      <c r="I59" s="30"/>
      <c r="J59" s="21"/>
      <c r="K59" s="30"/>
      <c r="L59" s="31"/>
      <c r="M59" s="30"/>
    </row>
    <row r="60" spans="1:13">
      <c r="B60" s="36">
        <v>50</v>
      </c>
      <c r="C60" s="41" t="s">
        <v>669</v>
      </c>
      <c r="D60" s="59" t="s">
        <v>670</v>
      </c>
      <c r="E60" s="21">
        <f t="shared" si="5"/>
        <v>0</v>
      </c>
      <c r="F60" s="21"/>
      <c r="G60" s="30" t="str">
        <f>IFERROR(VLOOKUP(F60,points,3,FALSE),"")</f>
        <v/>
      </c>
      <c r="H60" s="21"/>
      <c r="I60" s="30"/>
      <c r="J60" s="21"/>
      <c r="K60" s="30"/>
      <c r="L60" s="21"/>
      <c r="M60" s="30"/>
    </row>
    <row r="61" spans="1:13">
      <c r="B61" s="36">
        <v>51</v>
      </c>
      <c r="C61" s="53" t="s">
        <v>49</v>
      </c>
      <c r="D61" s="22" t="s">
        <v>169</v>
      </c>
      <c r="E61" s="66">
        <f t="shared" si="5"/>
        <v>0</v>
      </c>
      <c r="F61" s="21"/>
      <c r="G61" s="30"/>
      <c r="H61" s="21"/>
      <c r="I61" s="30"/>
      <c r="J61" s="21"/>
      <c r="K61" s="30"/>
      <c r="L61" s="21"/>
      <c r="M61" s="30"/>
    </row>
    <row r="62" spans="1:13" customFormat="1">
      <c r="A62" s="14"/>
      <c r="B62" s="36">
        <v>52</v>
      </c>
      <c r="C62" s="53" t="s">
        <v>174</v>
      </c>
      <c r="D62" s="55">
        <v>40088</v>
      </c>
      <c r="E62" s="21">
        <f t="shared" si="5"/>
        <v>0</v>
      </c>
      <c r="F62" s="21"/>
      <c r="G62" s="30"/>
      <c r="H62" s="31"/>
      <c r="I62" s="30" t="str">
        <f>IFERROR(VLOOKUP(H62,points,2,FALSE),"")</f>
        <v/>
      </c>
      <c r="J62" s="21"/>
      <c r="K62" s="30"/>
      <c r="L62" s="31"/>
      <c r="M62" s="30"/>
    </row>
    <row r="63" spans="1:13">
      <c r="B63" s="36">
        <v>53</v>
      </c>
      <c r="C63" s="53" t="s">
        <v>51</v>
      </c>
      <c r="D63" s="22" t="s">
        <v>171</v>
      </c>
      <c r="E63" s="66">
        <f t="shared" si="5"/>
        <v>0</v>
      </c>
      <c r="F63" s="21"/>
      <c r="G63" s="30"/>
      <c r="H63" s="31"/>
      <c r="I63" s="30" t="str">
        <f>IFERROR(VLOOKUP(H63,points,2,FALSE),"")</f>
        <v/>
      </c>
      <c r="J63" s="21"/>
      <c r="K63" s="30" t="str">
        <f>IFERROR(VLOOKUP(J63,points,2,FALSE),"")</f>
        <v/>
      </c>
      <c r="L63" s="21"/>
      <c r="M63" s="30"/>
    </row>
    <row r="64" spans="1:13">
      <c r="B64" s="36">
        <v>54</v>
      </c>
      <c r="C64" s="53" t="s">
        <v>159</v>
      </c>
      <c r="D64" s="31" t="s">
        <v>160</v>
      </c>
      <c r="E64" s="66">
        <f t="shared" si="5"/>
        <v>0</v>
      </c>
      <c r="F64" s="21"/>
      <c r="G64" s="30"/>
      <c r="H64" s="31"/>
      <c r="I64" s="30"/>
      <c r="J64" s="21"/>
      <c r="K64" s="30"/>
      <c r="L64" s="31"/>
      <c r="M64" s="30"/>
    </row>
    <row r="65" spans="1:13">
      <c r="B65" s="36">
        <v>55</v>
      </c>
      <c r="C65" s="53" t="s">
        <v>202</v>
      </c>
      <c r="D65" s="22" t="s">
        <v>203</v>
      </c>
      <c r="E65" s="66">
        <f t="shared" si="5"/>
        <v>0</v>
      </c>
      <c r="F65" s="21"/>
      <c r="G65" s="30"/>
      <c r="H65" s="31"/>
      <c r="I65" s="30" t="str">
        <f>IFERROR(VLOOKUP(H65,points,2,FALSE),"")</f>
        <v/>
      </c>
      <c r="J65" s="21"/>
      <c r="K65" s="30"/>
      <c r="L65" s="31"/>
      <c r="M65" s="30"/>
    </row>
    <row r="66" spans="1:13">
      <c r="B66" s="36">
        <v>56</v>
      </c>
      <c r="C66" s="41" t="s">
        <v>626</v>
      </c>
      <c r="D66" s="59" t="s">
        <v>471</v>
      </c>
      <c r="E66" s="66">
        <f t="shared" si="5"/>
        <v>0</v>
      </c>
      <c r="F66" s="21"/>
      <c r="G66" s="30" t="str">
        <f>IFERROR(VLOOKUP(F66,points,3,FALSE),"")</f>
        <v/>
      </c>
      <c r="H66" s="31"/>
      <c r="I66" s="30" t="str">
        <f>IFERROR(VLOOKUP(H66,points,2,FALSE),"")</f>
        <v/>
      </c>
      <c r="J66" s="21"/>
      <c r="K66" s="30"/>
      <c r="L66" s="21"/>
      <c r="M66" s="30"/>
    </row>
    <row r="67" spans="1:13">
      <c r="B67" s="36">
        <v>57</v>
      </c>
      <c r="C67" s="53" t="s">
        <v>57</v>
      </c>
      <c r="D67" s="31" t="s">
        <v>167</v>
      </c>
      <c r="E67" s="21">
        <f t="shared" si="5"/>
        <v>0</v>
      </c>
      <c r="F67" s="21"/>
      <c r="G67" s="30"/>
      <c r="H67" s="31"/>
      <c r="I67" s="30"/>
      <c r="J67" s="21"/>
      <c r="K67" s="30"/>
      <c r="L67" s="21"/>
      <c r="M67" s="33"/>
    </row>
    <row r="68" spans="1:13">
      <c r="B68" s="36">
        <v>58</v>
      </c>
      <c r="C68" s="41" t="s">
        <v>900</v>
      </c>
      <c r="D68" s="59" t="s">
        <v>901</v>
      </c>
      <c r="E68" s="21">
        <f t="shared" si="5"/>
        <v>0</v>
      </c>
      <c r="F68" s="21"/>
      <c r="G68" s="30"/>
      <c r="H68" s="31"/>
      <c r="I68" s="30"/>
      <c r="J68" s="31"/>
      <c r="K68" s="30"/>
      <c r="L68" s="21"/>
      <c r="M68" s="30"/>
    </row>
    <row r="69" spans="1:13">
      <c r="B69" s="36">
        <v>59</v>
      </c>
      <c r="C69" s="53" t="s">
        <v>89</v>
      </c>
      <c r="D69" s="49">
        <v>40258</v>
      </c>
      <c r="E69" s="21">
        <f t="shared" si="5"/>
        <v>0</v>
      </c>
      <c r="F69" s="21"/>
      <c r="G69" s="30"/>
      <c r="H69" s="31"/>
      <c r="I69" s="30" t="str">
        <f>IFERROR(VLOOKUP(H69,points,2,FALSE),"")</f>
        <v/>
      </c>
      <c r="J69" s="21"/>
      <c r="K69" s="30"/>
      <c r="L69" s="21"/>
      <c r="M69" s="33"/>
    </row>
    <row r="70" spans="1:13">
      <c r="A70" s="23"/>
      <c r="B70" s="36">
        <v>60</v>
      </c>
      <c r="C70" s="53" t="s">
        <v>92</v>
      </c>
      <c r="D70" s="31" t="s">
        <v>93</v>
      </c>
      <c r="E70" s="21">
        <f t="shared" si="5"/>
        <v>0</v>
      </c>
      <c r="F70" s="21"/>
      <c r="G70" s="30"/>
      <c r="H70" s="21"/>
      <c r="I70" s="30"/>
      <c r="J70" s="21"/>
      <c r="K70" s="30"/>
      <c r="L70" s="21"/>
      <c r="M70" s="30"/>
    </row>
    <row r="71" spans="1:13">
      <c r="B71" s="36">
        <v>61</v>
      </c>
      <c r="C71" s="43" t="s">
        <v>556</v>
      </c>
      <c r="D71" s="22" t="s">
        <v>557</v>
      </c>
      <c r="E71" s="21">
        <f t="shared" si="5"/>
        <v>0</v>
      </c>
      <c r="F71" s="21"/>
      <c r="G71" s="30"/>
      <c r="H71" s="21"/>
      <c r="I71" s="30" t="str">
        <f>IFERROR(VLOOKUP(H71,points,2,FALSE),"")</f>
        <v/>
      </c>
      <c r="J71" s="21"/>
      <c r="K71" s="30"/>
      <c r="L71" s="21"/>
      <c r="M71" s="33"/>
    </row>
    <row r="72" spans="1:13">
      <c r="B72" s="36">
        <v>62</v>
      </c>
      <c r="C72" s="41" t="s">
        <v>625</v>
      </c>
      <c r="D72" s="22" t="s">
        <v>631</v>
      </c>
      <c r="E72" s="66">
        <f t="shared" si="5"/>
        <v>0</v>
      </c>
      <c r="F72" s="21"/>
      <c r="G72" s="30" t="str">
        <f>IFERROR(VLOOKUP(F72,points,3,FALSE),"")</f>
        <v/>
      </c>
      <c r="H72" s="31"/>
      <c r="I72" s="30"/>
      <c r="J72" s="21"/>
      <c r="K72" s="30"/>
      <c r="L72" s="31"/>
      <c r="M72" s="30"/>
    </row>
    <row r="73" spans="1:13">
      <c r="B73" s="36">
        <v>63</v>
      </c>
      <c r="C73" s="53" t="s">
        <v>87</v>
      </c>
      <c r="D73" s="49">
        <v>40428</v>
      </c>
      <c r="E73" s="21">
        <f t="shared" si="5"/>
        <v>0</v>
      </c>
      <c r="F73" s="21"/>
      <c r="G73" s="30"/>
      <c r="H73" s="31" t="s">
        <v>12</v>
      </c>
      <c r="I73" s="30" t="str">
        <f>IFERROR(VLOOKUP(H73,points,2,FALSE),"")</f>
        <v/>
      </c>
      <c r="J73" s="21"/>
      <c r="K73" s="30"/>
      <c r="L73" s="21"/>
      <c r="M73" s="30" t="str">
        <f>IFERROR(VLOOKUP(L73,points,2,FALSE),"")</f>
        <v/>
      </c>
    </row>
    <row r="74" spans="1:13">
      <c r="A74" s="14" t="s">
        <v>1021</v>
      </c>
      <c r="B74" s="36">
        <v>64</v>
      </c>
      <c r="C74" s="43" t="s">
        <v>94</v>
      </c>
      <c r="D74" s="44" t="s">
        <v>95</v>
      </c>
      <c r="E74" s="21">
        <f t="shared" si="5"/>
        <v>0</v>
      </c>
      <c r="F74" s="21"/>
      <c r="G74" s="30"/>
      <c r="H74" s="31"/>
      <c r="I74" s="30"/>
      <c r="J74" s="21"/>
      <c r="K74" s="30"/>
      <c r="L74" s="31"/>
      <c r="M74" s="30"/>
    </row>
    <row r="75" spans="1:13">
      <c r="B75" s="36">
        <v>65</v>
      </c>
      <c r="C75" s="43" t="s">
        <v>96</v>
      </c>
      <c r="D75" s="44" t="s">
        <v>97</v>
      </c>
      <c r="E75" s="66">
        <f t="shared" ref="E75:E80" si="6">SUM(G75,I75,K75,M75)</f>
        <v>0</v>
      </c>
      <c r="F75" s="21"/>
      <c r="G75" s="30"/>
      <c r="H75" s="31" t="s">
        <v>12</v>
      </c>
      <c r="I75" s="30" t="str">
        <f>IFERROR(VLOOKUP(H75,points,2,FALSE),"")</f>
        <v/>
      </c>
      <c r="J75" s="21"/>
      <c r="K75" s="30"/>
      <c r="L75" s="21"/>
      <c r="M75" s="30"/>
    </row>
    <row r="76" spans="1:13">
      <c r="A76" s="23"/>
      <c r="B76" s="36">
        <v>66</v>
      </c>
      <c r="C76" s="53" t="s">
        <v>681</v>
      </c>
      <c r="D76" s="59" t="s">
        <v>682</v>
      </c>
      <c r="E76" s="21">
        <f t="shared" si="6"/>
        <v>0</v>
      </c>
      <c r="F76" s="21"/>
      <c r="G76" s="30"/>
      <c r="H76" s="31"/>
      <c r="I76" s="30"/>
      <c r="J76" s="21"/>
      <c r="K76" s="30"/>
      <c r="L76" s="21"/>
      <c r="M76" s="30"/>
    </row>
    <row r="77" spans="1:13">
      <c r="B77" s="36">
        <v>67</v>
      </c>
      <c r="C77" s="41" t="s">
        <v>461</v>
      </c>
      <c r="D77" s="59" t="s">
        <v>466</v>
      </c>
      <c r="E77" s="21">
        <f t="shared" si="6"/>
        <v>0</v>
      </c>
      <c r="F77" s="21"/>
      <c r="G77" s="30" t="str">
        <f>IFERROR(VLOOKUP(F77,points,3,FALSE),"")</f>
        <v/>
      </c>
      <c r="H77" s="31"/>
      <c r="I77" s="30"/>
      <c r="J77" s="21"/>
      <c r="K77" s="30"/>
      <c r="L77" s="21"/>
      <c r="M77" s="30"/>
    </row>
    <row r="78" spans="1:13">
      <c r="B78" s="36">
        <v>68</v>
      </c>
      <c r="C78" s="53" t="s">
        <v>86</v>
      </c>
      <c r="D78" s="49">
        <v>40460</v>
      </c>
      <c r="E78" s="21">
        <f t="shared" si="6"/>
        <v>0</v>
      </c>
      <c r="F78" s="21"/>
      <c r="G78" s="30"/>
      <c r="H78" s="31" t="s">
        <v>12</v>
      </c>
      <c r="I78" s="30" t="str">
        <f>IFERROR(VLOOKUP(H78,points,2,FALSE),"")</f>
        <v/>
      </c>
      <c r="J78" s="21"/>
      <c r="K78" s="30"/>
      <c r="L78" s="21"/>
      <c r="M78" s="30"/>
    </row>
    <row r="79" spans="1:13">
      <c r="B79" s="36">
        <v>69</v>
      </c>
      <c r="C79" s="53" t="s">
        <v>98</v>
      </c>
      <c r="D79" s="49">
        <v>40485</v>
      </c>
      <c r="E79" s="21">
        <f t="shared" si="6"/>
        <v>0</v>
      </c>
      <c r="F79" s="21"/>
      <c r="G79" s="30"/>
      <c r="H79" s="31" t="s">
        <v>12</v>
      </c>
      <c r="I79" s="30"/>
      <c r="J79" s="31"/>
      <c r="K79" s="30"/>
      <c r="L79" s="21"/>
      <c r="M79" s="30"/>
    </row>
    <row r="80" spans="1:13">
      <c r="B80" s="36">
        <v>70</v>
      </c>
      <c r="C80" s="53" t="s">
        <v>99</v>
      </c>
      <c r="D80" s="21" t="s">
        <v>100</v>
      </c>
      <c r="E80" s="21">
        <f t="shared" si="6"/>
        <v>0</v>
      </c>
      <c r="F80" s="21"/>
      <c r="G80" s="30"/>
      <c r="H80" s="31" t="s">
        <v>12</v>
      </c>
      <c r="I80" s="30"/>
      <c r="J80" s="21"/>
      <c r="K80" s="30"/>
      <c r="L80" s="21"/>
      <c r="M80" s="30"/>
    </row>
    <row r="83" spans="2:13">
      <c r="B83" s="24" t="s">
        <v>41</v>
      </c>
      <c r="M83" s="15"/>
    </row>
    <row r="84" spans="2:13">
      <c r="B84" s="25"/>
      <c r="C84" s="14" t="s">
        <v>255</v>
      </c>
      <c r="M84" s="15"/>
    </row>
    <row r="85" spans="2:13">
      <c r="B85" s="26" t="s">
        <v>43</v>
      </c>
      <c r="C85" s="14" t="s">
        <v>112</v>
      </c>
      <c r="M85" s="15"/>
    </row>
    <row r="86" spans="2:13">
      <c r="B86" s="27" t="s">
        <v>43</v>
      </c>
      <c r="C86" s="14" t="s">
        <v>45</v>
      </c>
      <c r="M86" s="15"/>
    </row>
    <row r="87" spans="2:13">
      <c r="B87" s="28" t="s">
        <v>43</v>
      </c>
      <c r="C87" s="14" t="s">
        <v>46</v>
      </c>
      <c r="M87" s="15"/>
    </row>
    <row r="88" spans="2:13">
      <c r="M88" s="15"/>
    </row>
    <row r="89" spans="2:13">
      <c r="M89" s="15"/>
    </row>
    <row r="90" spans="2:13">
      <c r="M90" s="15"/>
    </row>
    <row r="91" spans="2:13">
      <c r="M91" s="15"/>
    </row>
    <row r="92" spans="2:13">
      <c r="M92" s="15"/>
    </row>
    <row r="93" spans="2:13">
      <c r="M93" s="15"/>
    </row>
    <row r="94" spans="2:13">
      <c r="M94" s="15"/>
    </row>
    <row r="95" spans="2:13">
      <c r="M95" s="15"/>
    </row>
    <row r="96" spans="2:13">
      <c r="M96" s="15"/>
    </row>
    <row r="97" spans="13:13">
      <c r="M97" s="15"/>
    </row>
    <row r="98" spans="13:13">
      <c r="M98" s="15"/>
    </row>
    <row r="99" spans="13:13">
      <c r="M99" s="15"/>
    </row>
    <row r="100" spans="13:13">
      <c r="M100" s="15"/>
    </row>
    <row r="101" spans="13:13">
      <c r="M101" s="15"/>
    </row>
    <row r="102" spans="13:13">
      <c r="M102" s="15"/>
    </row>
    <row r="103" spans="13:13">
      <c r="M103" s="15"/>
    </row>
    <row r="104" spans="13:13">
      <c r="M104" s="15"/>
    </row>
    <row r="105" spans="13:13">
      <c r="M105" s="15"/>
    </row>
    <row r="106" spans="13:13">
      <c r="M106" s="15"/>
    </row>
    <row r="107" spans="13:13">
      <c r="M107" s="15"/>
    </row>
    <row r="108" spans="13:13">
      <c r="M108" s="15"/>
    </row>
    <row r="109" spans="13:13">
      <c r="M109" s="15"/>
    </row>
    <row r="110" spans="13:13">
      <c r="M110" s="15"/>
    </row>
    <row r="111" spans="13:13">
      <c r="M111" s="15"/>
    </row>
    <row r="112" spans="13:13">
      <c r="M112" s="15"/>
    </row>
    <row r="113" spans="13:13">
      <c r="M113" s="15"/>
    </row>
    <row r="114" spans="13:13">
      <c r="M114" s="15"/>
    </row>
    <row r="115" spans="13:13">
      <c r="M115" s="15"/>
    </row>
    <row r="116" spans="13:13">
      <c r="M116" s="15"/>
    </row>
    <row r="117" spans="13:13">
      <c r="M117" s="15"/>
    </row>
    <row r="118" spans="13:13">
      <c r="M118" s="15"/>
    </row>
    <row r="119" spans="13:13">
      <c r="M119" s="15"/>
    </row>
    <row r="120" spans="13:13">
      <c r="M120" s="15"/>
    </row>
    <row r="121" spans="13:13">
      <c r="M121" s="15"/>
    </row>
    <row r="122" spans="13:13">
      <c r="M122" s="15"/>
    </row>
    <row r="123" spans="13:13">
      <c r="M123" s="15"/>
    </row>
    <row r="124" spans="13:13">
      <c r="M124" s="15"/>
    </row>
    <row r="125" spans="13:13">
      <c r="M125" s="15"/>
    </row>
    <row r="126" spans="13:13">
      <c r="M126" s="15"/>
    </row>
    <row r="127" spans="13:13">
      <c r="M127" s="15"/>
    </row>
    <row r="128" spans="13:13">
      <c r="M128" s="15"/>
    </row>
    <row r="129" spans="13:13">
      <c r="M129" s="15"/>
    </row>
    <row r="130" spans="13:13">
      <c r="M130" s="15"/>
    </row>
    <row r="131" spans="13:13">
      <c r="M131" s="15"/>
    </row>
    <row r="132" spans="13:13">
      <c r="M132" s="15"/>
    </row>
    <row r="133" spans="13:13">
      <c r="M133" s="15"/>
    </row>
    <row r="134" spans="13:13">
      <c r="M134" s="15"/>
    </row>
    <row r="135" spans="13:13">
      <c r="M135" s="15"/>
    </row>
    <row r="136" spans="13:13">
      <c r="M136" s="15"/>
    </row>
    <row r="137" spans="13:13">
      <c r="M137" s="15"/>
    </row>
    <row r="138" spans="13:13">
      <c r="M138" s="15"/>
    </row>
    <row r="139" spans="13:13">
      <c r="M139" s="15"/>
    </row>
    <row r="140" spans="13:13">
      <c r="M140" s="15"/>
    </row>
    <row r="141" spans="13:13">
      <c r="M141" s="15"/>
    </row>
    <row r="142" spans="13:13">
      <c r="M142" s="15"/>
    </row>
    <row r="143" spans="13:13">
      <c r="M143" s="15"/>
    </row>
    <row r="144" spans="13:13">
      <c r="M144" s="15"/>
    </row>
    <row r="145" spans="13:13">
      <c r="M145" s="15"/>
    </row>
  </sheetData>
  <sortState xmlns:xlrd2="http://schemas.microsoft.com/office/spreadsheetml/2017/richdata2" ref="C11:K80">
    <sortCondition descending="1" ref="E11:E80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78">
    <cfRule type="duplicateValues" dxfId="5" priority="107"/>
  </conditionalFormatting>
  <pageMargins left="0" right="0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Q79"/>
  <sheetViews>
    <sheetView topLeftCell="A7" zoomScaleNormal="100" workbookViewId="0">
      <pane xSplit="3" topLeftCell="D1" activePane="topRight" state="frozen"/>
      <selection pane="topRight" activeCell="B19" sqref="B19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4.33203125" style="14" customWidth="1"/>
    <col min="4" max="4" width="15.88671875" style="14" customWidth="1"/>
    <col min="5" max="5" width="13" style="14" customWidth="1"/>
    <col min="6" max="9" width="7.88671875" style="15" customWidth="1"/>
    <col min="10" max="10" width="8.88671875" style="15"/>
    <col min="11" max="11" width="7.44140625" style="15" customWidth="1"/>
    <col min="12" max="12" width="8.109375" style="15" customWidth="1"/>
    <col min="13" max="13" width="7.21875" style="14" customWidth="1"/>
    <col min="14" max="16384" width="8.88671875" style="14"/>
  </cols>
  <sheetData>
    <row r="3" spans="2:17">
      <c r="B3" s="16" t="s">
        <v>1028</v>
      </c>
      <c r="F3" s="72"/>
      <c r="G3" s="111"/>
      <c r="H3" s="111"/>
      <c r="L3" s="14"/>
    </row>
    <row r="4" spans="2:17">
      <c r="B4" s="17" t="s">
        <v>1023</v>
      </c>
      <c r="C4" s="16"/>
      <c r="L4" s="14"/>
    </row>
    <row r="5" spans="2:17">
      <c r="L5" s="14"/>
    </row>
    <row r="6" spans="2:17">
      <c r="C6" s="117"/>
      <c r="D6" s="117"/>
      <c r="E6" s="18"/>
      <c r="L6" s="14"/>
    </row>
    <row r="7" spans="2:17">
      <c r="B7" s="16" t="s">
        <v>256</v>
      </c>
      <c r="L7" s="14"/>
    </row>
    <row r="8" spans="2:17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7" ht="15" customHeight="1">
      <c r="B9" s="103" t="s">
        <v>1</v>
      </c>
      <c r="C9" s="114" t="s">
        <v>2</v>
      </c>
      <c r="D9" s="114" t="s">
        <v>3</v>
      </c>
      <c r="E9" s="120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2:17">
      <c r="B10" s="104"/>
      <c r="C10" s="114"/>
      <c r="D10" s="114"/>
      <c r="E10" s="121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7">
      <c r="B11" s="68">
        <v>1</v>
      </c>
      <c r="C11" s="53" t="s">
        <v>114</v>
      </c>
      <c r="D11" s="31" t="s">
        <v>139</v>
      </c>
      <c r="E11" s="21">
        <f t="shared" ref="E11:E42" si="0">SUM(G11,I11,K11,M11)</f>
        <v>220.5</v>
      </c>
      <c r="F11" s="21">
        <v>2</v>
      </c>
      <c r="G11" s="30">
        <f>IFERROR(VLOOKUP(F11,points,3,FALSE),"")</f>
        <v>180</v>
      </c>
      <c r="H11" s="31"/>
      <c r="I11" s="30" t="str">
        <f t="shared" ref="I11:I42" si="1">IFERROR(VLOOKUP(H11,points,2,FALSE),"")</f>
        <v/>
      </c>
      <c r="J11" s="21">
        <v>5</v>
      </c>
      <c r="K11" s="30">
        <f>IFERROR(VLOOKUP(J11,points,2,FALSE),"")</f>
        <v>40.5</v>
      </c>
      <c r="L11" s="31"/>
      <c r="M11" s="30"/>
    </row>
    <row r="12" spans="2:17">
      <c r="B12" s="68">
        <v>2</v>
      </c>
      <c r="C12" s="53" t="s">
        <v>127</v>
      </c>
      <c r="D12" s="31" t="s">
        <v>154</v>
      </c>
      <c r="E12" s="66">
        <f t="shared" si="0"/>
        <v>94.5</v>
      </c>
      <c r="F12" s="21">
        <v>6</v>
      </c>
      <c r="G12" s="30">
        <f>IFERROR(VLOOKUP(F12,points,3,FALSE),"")</f>
        <v>72</v>
      </c>
      <c r="H12" s="31"/>
      <c r="I12" s="30" t="str">
        <f t="shared" si="1"/>
        <v/>
      </c>
      <c r="J12" s="21">
        <v>9</v>
      </c>
      <c r="K12" s="30">
        <f>IFERROR(VLOOKUP(J12,points,2,FALSE),"")</f>
        <v>22.5</v>
      </c>
      <c r="L12" s="31"/>
      <c r="M12" s="30"/>
      <c r="P12" s="35"/>
      <c r="Q12" s="35"/>
    </row>
    <row r="13" spans="2:17">
      <c r="B13" s="68">
        <v>3</v>
      </c>
      <c r="C13" s="53" t="s">
        <v>223</v>
      </c>
      <c r="D13" s="50">
        <v>39105</v>
      </c>
      <c r="E13" s="21">
        <f t="shared" si="0"/>
        <v>34.5</v>
      </c>
      <c r="F13" s="21">
        <v>13</v>
      </c>
      <c r="G13" s="30">
        <f>IFERROR(VLOOKUP(F13,points,3,FALSE),"")</f>
        <v>34.5</v>
      </c>
      <c r="H13" s="31"/>
      <c r="I13" s="30" t="str">
        <f t="shared" si="1"/>
        <v/>
      </c>
      <c r="J13" s="21"/>
      <c r="K13" s="30"/>
      <c r="L13" s="31"/>
      <c r="M13" s="30"/>
    </row>
    <row r="14" spans="2:17">
      <c r="B14" s="68">
        <v>4</v>
      </c>
      <c r="C14" s="53" t="s">
        <v>115</v>
      </c>
      <c r="D14" s="31" t="s">
        <v>142</v>
      </c>
      <c r="E14" s="21">
        <f t="shared" si="0"/>
        <v>32.25</v>
      </c>
      <c r="F14" s="21"/>
      <c r="G14" s="30"/>
      <c r="H14" s="21"/>
      <c r="I14" s="30" t="str">
        <f t="shared" si="1"/>
        <v/>
      </c>
      <c r="J14" s="21">
        <v>7</v>
      </c>
      <c r="K14" s="30">
        <f>IFERROR(VLOOKUP(J14,points,2,FALSE),"")</f>
        <v>32.25</v>
      </c>
      <c r="L14" s="31"/>
      <c r="M14" s="30"/>
    </row>
    <row r="15" spans="2:17">
      <c r="B15" s="68">
        <v>5</v>
      </c>
      <c r="C15" s="53" t="s">
        <v>117</v>
      </c>
      <c r="D15" s="31" t="s">
        <v>148</v>
      </c>
      <c r="E15" s="66">
        <f t="shared" si="0"/>
        <v>27</v>
      </c>
      <c r="F15" s="21"/>
      <c r="G15" s="30"/>
      <c r="H15" s="21"/>
      <c r="I15" s="30" t="str">
        <f t="shared" si="1"/>
        <v/>
      </c>
      <c r="J15" s="21">
        <v>8</v>
      </c>
      <c r="K15" s="30">
        <f>IFERROR(VLOOKUP(J15,points,2,FALSE),"")</f>
        <v>27</v>
      </c>
      <c r="L15" s="31"/>
      <c r="M15" s="45"/>
      <c r="O15" s="35"/>
      <c r="P15" s="35"/>
    </row>
    <row r="16" spans="2:17">
      <c r="B16" s="68">
        <v>6</v>
      </c>
      <c r="C16" s="53" t="s">
        <v>124</v>
      </c>
      <c r="D16" s="31" t="s">
        <v>222</v>
      </c>
      <c r="E16" s="66">
        <f t="shared" si="0"/>
        <v>15.75</v>
      </c>
      <c r="F16" s="21"/>
      <c r="G16" s="30"/>
      <c r="H16" s="31">
        <v>15</v>
      </c>
      <c r="I16" s="30">
        <f t="shared" si="1"/>
        <v>15.75</v>
      </c>
      <c r="J16" s="21"/>
      <c r="K16" s="30"/>
      <c r="L16" s="31"/>
      <c r="M16" s="30"/>
      <c r="O16" s="35"/>
      <c r="P16" s="35"/>
    </row>
    <row r="17" spans="2:17">
      <c r="B17" s="68">
        <v>6</v>
      </c>
      <c r="C17" s="53" t="s">
        <v>113</v>
      </c>
      <c r="D17" s="31" t="s">
        <v>140</v>
      </c>
      <c r="E17" s="21">
        <f t="shared" si="0"/>
        <v>15.75</v>
      </c>
      <c r="F17" s="21"/>
      <c r="G17" s="30"/>
      <c r="H17" s="31"/>
      <c r="I17" s="30" t="str">
        <f t="shared" si="1"/>
        <v/>
      </c>
      <c r="J17" s="21">
        <v>15</v>
      </c>
      <c r="K17" s="30">
        <f>IFERROR(VLOOKUP(J17,points,2,FALSE),"")</f>
        <v>15.75</v>
      </c>
      <c r="L17" s="31"/>
      <c r="M17" s="30"/>
    </row>
    <row r="18" spans="2:17">
      <c r="B18" s="68">
        <v>8</v>
      </c>
      <c r="C18" s="53" t="s">
        <v>120</v>
      </c>
      <c r="D18" s="31" t="s">
        <v>156</v>
      </c>
      <c r="E18" s="66">
        <f t="shared" si="0"/>
        <v>7.75</v>
      </c>
      <c r="F18" s="21"/>
      <c r="G18" s="30"/>
      <c r="H18" s="21"/>
      <c r="I18" s="30" t="str">
        <f t="shared" si="1"/>
        <v/>
      </c>
      <c r="J18" s="21">
        <v>25</v>
      </c>
      <c r="K18" s="30">
        <f>IFERROR(VLOOKUP(J18,points,2,FALSE),"")</f>
        <v>7.75</v>
      </c>
      <c r="L18" s="31"/>
      <c r="M18" s="30"/>
      <c r="P18" s="35"/>
      <c r="Q18" s="35"/>
    </row>
    <row r="19" spans="2:17">
      <c r="B19" s="68">
        <v>8</v>
      </c>
      <c r="C19" s="41" t="s">
        <v>635</v>
      </c>
      <c r="D19" s="22" t="s">
        <v>638</v>
      </c>
      <c r="E19" s="66">
        <f t="shared" si="0"/>
        <v>7.75</v>
      </c>
      <c r="F19" s="21"/>
      <c r="G19" s="30" t="str">
        <f>IFERROR(VLOOKUP(F19,points,3,FALSE),"")</f>
        <v/>
      </c>
      <c r="H19" s="31"/>
      <c r="I19" s="30" t="str">
        <f t="shared" si="1"/>
        <v/>
      </c>
      <c r="J19" s="21">
        <v>25</v>
      </c>
      <c r="K19" s="30">
        <f>IFERROR(VLOOKUP(J19,points,2,FALSE),"")</f>
        <v>7.75</v>
      </c>
      <c r="L19" s="31"/>
      <c r="M19" s="30"/>
      <c r="O19" s="35"/>
      <c r="P19" s="35"/>
    </row>
    <row r="20" spans="2:17">
      <c r="B20" s="68">
        <v>10</v>
      </c>
      <c r="C20" s="53" t="s">
        <v>116</v>
      </c>
      <c r="D20" s="31" t="s">
        <v>224</v>
      </c>
      <c r="E20" s="21">
        <f t="shared" si="0"/>
        <v>6.25</v>
      </c>
      <c r="F20" s="21"/>
      <c r="G20" s="30"/>
      <c r="H20" s="31">
        <v>31</v>
      </c>
      <c r="I20" s="30">
        <f t="shared" si="1"/>
        <v>6.25</v>
      </c>
      <c r="J20" s="21"/>
      <c r="K20" s="30"/>
      <c r="L20" s="31"/>
      <c r="M20" s="30"/>
    </row>
    <row r="21" spans="2:17">
      <c r="B21" s="68">
        <v>11</v>
      </c>
      <c r="C21" s="53" t="s">
        <v>118</v>
      </c>
      <c r="D21" s="31" t="s">
        <v>145</v>
      </c>
      <c r="E21" s="66">
        <f t="shared" si="0"/>
        <v>4</v>
      </c>
      <c r="F21" s="61"/>
      <c r="G21" s="30" t="str">
        <f>IFERROR(VLOOKUP(F21,points,3,FALSE),"")</f>
        <v/>
      </c>
      <c r="H21" s="31"/>
      <c r="I21" s="30" t="str">
        <f t="shared" si="1"/>
        <v/>
      </c>
      <c r="J21" s="21">
        <v>41</v>
      </c>
      <c r="K21" s="30">
        <f>IFERROR(VLOOKUP(J21,points,2,FALSE),"")</f>
        <v>4</v>
      </c>
      <c r="L21" s="31"/>
      <c r="M21" s="30"/>
      <c r="N21" s="15"/>
      <c r="O21" s="35"/>
      <c r="P21" s="35"/>
    </row>
    <row r="22" spans="2:17">
      <c r="B22" s="68">
        <v>11</v>
      </c>
      <c r="C22" s="53" t="s">
        <v>168</v>
      </c>
      <c r="D22" s="49">
        <v>39582</v>
      </c>
      <c r="E22" s="66">
        <f t="shared" si="0"/>
        <v>4</v>
      </c>
      <c r="F22" s="21"/>
      <c r="G22" s="30" t="str">
        <f>IFERROR(VLOOKUP(F22,points,3,FALSE),"")</f>
        <v/>
      </c>
      <c r="H22" s="31"/>
      <c r="I22" s="30" t="str">
        <f t="shared" si="1"/>
        <v/>
      </c>
      <c r="J22" s="21">
        <v>41</v>
      </c>
      <c r="K22" s="30">
        <f>IFERROR(VLOOKUP(J22,points,2,FALSE),"")</f>
        <v>4</v>
      </c>
      <c r="L22" s="31"/>
      <c r="M22" s="33"/>
      <c r="O22" s="35"/>
      <c r="P22" s="35"/>
    </row>
    <row r="23" spans="2:17">
      <c r="B23" s="68">
        <v>13</v>
      </c>
      <c r="C23" s="53" t="s">
        <v>229</v>
      </c>
      <c r="D23" s="21" t="s">
        <v>228</v>
      </c>
      <c r="E23" s="66">
        <f t="shared" si="0"/>
        <v>0</v>
      </c>
      <c r="F23" s="21"/>
      <c r="G23" s="30"/>
      <c r="H23" s="31"/>
      <c r="I23" s="30" t="str">
        <f t="shared" si="1"/>
        <v/>
      </c>
      <c r="J23" s="21"/>
      <c r="K23" s="30"/>
      <c r="L23" s="31"/>
      <c r="M23" s="30"/>
      <c r="O23" s="35"/>
      <c r="P23" s="35"/>
    </row>
    <row r="24" spans="2:17">
      <c r="B24" s="68">
        <v>14</v>
      </c>
      <c r="C24" s="53" t="s">
        <v>227</v>
      </c>
      <c r="D24" s="21" t="s">
        <v>228</v>
      </c>
      <c r="E24" s="66">
        <f t="shared" si="0"/>
        <v>0</v>
      </c>
      <c r="F24" s="21"/>
      <c r="G24" s="30"/>
      <c r="H24" s="21"/>
      <c r="I24" s="30" t="str">
        <f t="shared" si="1"/>
        <v/>
      </c>
      <c r="J24" s="21"/>
      <c r="K24" s="30"/>
      <c r="L24" s="21"/>
      <c r="M24" s="30"/>
      <c r="O24" s="35"/>
      <c r="P24" s="35"/>
    </row>
    <row r="25" spans="2:17">
      <c r="B25" s="68">
        <v>15</v>
      </c>
      <c r="C25" s="41" t="s">
        <v>519</v>
      </c>
      <c r="D25" s="59" t="s">
        <v>520</v>
      </c>
      <c r="E25" s="66">
        <f t="shared" si="0"/>
        <v>0</v>
      </c>
      <c r="F25" s="21"/>
      <c r="G25" s="30"/>
      <c r="H25" s="31"/>
      <c r="I25" s="30" t="str">
        <f t="shared" si="1"/>
        <v/>
      </c>
      <c r="J25" s="21"/>
      <c r="K25" s="30"/>
      <c r="L25" s="31"/>
      <c r="M25" s="30"/>
      <c r="O25" s="35"/>
      <c r="P25" s="35"/>
    </row>
    <row r="26" spans="2:17">
      <c r="B26" s="68">
        <v>16</v>
      </c>
      <c r="C26" s="53" t="s">
        <v>668</v>
      </c>
      <c r="D26" s="31" t="s">
        <v>233</v>
      </c>
      <c r="E26" s="66">
        <f t="shared" si="0"/>
        <v>0</v>
      </c>
      <c r="F26" s="21"/>
      <c r="G26" s="30"/>
      <c r="H26" s="31"/>
      <c r="I26" s="30" t="str">
        <f t="shared" si="1"/>
        <v/>
      </c>
      <c r="J26" s="21"/>
      <c r="K26" s="30"/>
      <c r="L26" s="31"/>
      <c r="M26" s="33"/>
      <c r="O26" s="35"/>
      <c r="P26" s="35"/>
    </row>
    <row r="27" spans="2:17">
      <c r="B27" s="68">
        <v>17</v>
      </c>
      <c r="C27" s="53" t="s">
        <v>119</v>
      </c>
      <c r="D27" s="31" t="s">
        <v>225</v>
      </c>
      <c r="E27" s="66">
        <f t="shared" si="0"/>
        <v>0</v>
      </c>
      <c r="F27" s="61"/>
      <c r="G27" s="30"/>
      <c r="H27" s="31"/>
      <c r="I27" s="30" t="str">
        <f t="shared" si="1"/>
        <v/>
      </c>
      <c r="J27" s="21"/>
      <c r="K27" s="30"/>
      <c r="L27" s="31"/>
      <c r="M27" s="30"/>
      <c r="O27" s="35"/>
      <c r="P27" s="35"/>
    </row>
    <row r="28" spans="2:17">
      <c r="B28" s="68">
        <v>18</v>
      </c>
      <c r="C28" s="53" t="s">
        <v>135</v>
      </c>
      <c r="D28" s="31" t="s">
        <v>234</v>
      </c>
      <c r="E28" s="66">
        <f t="shared" si="0"/>
        <v>0</v>
      </c>
      <c r="F28" s="21"/>
      <c r="G28" s="30"/>
      <c r="H28" s="31"/>
      <c r="I28" s="30" t="str">
        <f t="shared" si="1"/>
        <v/>
      </c>
      <c r="J28" s="21"/>
      <c r="K28" s="30"/>
      <c r="L28" s="21"/>
      <c r="M28" s="45"/>
      <c r="O28" s="35"/>
      <c r="P28" s="35"/>
    </row>
    <row r="29" spans="2:17">
      <c r="B29" s="68">
        <v>19</v>
      </c>
      <c r="C29" s="53" t="s">
        <v>238</v>
      </c>
      <c r="D29" s="31" t="s">
        <v>239</v>
      </c>
      <c r="E29" s="66">
        <f t="shared" si="0"/>
        <v>0</v>
      </c>
      <c r="F29" s="21"/>
      <c r="G29" s="30"/>
      <c r="H29" s="31"/>
      <c r="I29" s="30" t="str">
        <f t="shared" si="1"/>
        <v/>
      </c>
      <c r="J29" s="21"/>
      <c r="K29" s="30"/>
      <c r="L29" s="21"/>
      <c r="M29" s="39"/>
      <c r="O29" s="35"/>
      <c r="P29" s="35"/>
    </row>
    <row r="30" spans="2:17">
      <c r="B30" s="68">
        <v>20</v>
      </c>
      <c r="C30" s="41" t="s">
        <v>242</v>
      </c>
      <c r="D30" s="22" t="s">
        <v>241</v>
      </c>
      <c r="E30" s="66">
        <f t="shared" si="0"/>
        <v>0</v>
      </c>
      <c r="F30" s="21"/>
      <c r="G30" s="30"/>
      <c r="H30" s="31"/>
      <c r="I30" s="30" t="str">
        <f t="shared" si="1"/>
        <v/>
      </c>
      <c r="J30" s="21"/>
      <c r="K30" s="30"/>
      <c r="L30" s="21"/>
      <c r="M30" s="45"/>
      <c r="O30" s="35"/>
      <c r="P30" s="35"/>
    </row>
    <row r="31" spans="2:17">
      <c r="B31" s="68">
        <v>21</v>
      </c>
      <c r="C31" s="53" t="s">
        <v>240</v>
      </c>
      <c r="D31" s="31" t="s">
        <v>241</v>
      </c>
      <c r="E31" s="66">
        <f t="shared" si="0"/>
        <v>0</v>
      </c>
      <c r="F31" s="61"/>
      <c r="G31" s="30"/>
      <c r="H31" s="31"/>
      <c r="I31" s="30" t="str">
        <f t="shared" si="1"/>
        <v/>
      </c>
      <c r="J31" s="21"/>
      <c r="K31" s="30"/>
      <c r="L31" s="21"/>
      <c r="M31" s="45"/>
      <c r="O31" s="35"/>
      <c r="P31" s="35"/>
    </row>
    <row r="32" spans="2:17">
      <c r="B32" s="68">
        <v>22</v>
      </c>
      <c r="C32" s="53" t="s">
        <v>130</v>
      </c>
      <c r="D32" s="31" t="s">
        <v>232</v>
      </c>
      <c r="E32" s="21">
        <f t="shared" si="0"/>
        <v>0</v>
      </c>
      <c r="F32" s="21"/>
      <c r="G32" s="30"/>
      <c r="H32" s="31"/>
      <c r="I32" s="30" t="str">
        <f t="shared" si="1"/>
        <v/>
      </c>
      <c r="J32" s="21"/>
      <c r="K32" s="30"/>
      <c r="L32" s="21"/>
      <c r="M32" s="39"/>
    </row>
    <row r="33" spans="2:17">
      <c r="B33" s="68">
        <v>23</v>
      </c>
      <c r="C33" s="53" t="s">
        <v>132</v>
      </c>
      <c r="D33" s="49" t="s">
        <v>230</v>
      </c>
      <c r="E33" s="66">
        <f t="shared" si="0"/>
        <v>0</v>
      </c>
      <c r="F33" s="21"/>
      <c r="G33" s="30"/>
      <c r="H33" s="31"/>
      <c r="I33" s="30" t="str">
        <f t="shared" si="1"/>
        <v/>
      </c>
      <c r="J33" s="21"/>
      <c r="K33" s="30"/>
      <c r="L33" s="21"/>
      <c r="M33" s="39"/>
      <c r="P33" s="35"/>
      <c r="Q33" s="35"/>
    </row>
    <row r="34" spans="2:17">
      <c r="B34" s="68">
        <v>24</v>
      </c>
      <c r="C34" s="43" t="s">
        <v>243</v>
      </c>
      <c r="D34" s="44" t="s">
        <v>244</v>
      </c>
      <c r="E34" s="66">
        <f t="shared" si="0"/>
        <v>0</v>
      </c>
      <c r="F34" s="21"/>
      <c r="G34" s="30"/>
      <c r="H34" s="31"/>
      <c r="I34" s="30" t="str">
        <f t="shared" si="1"/>
        <v/>
      </c>
      <c r="J34" s="21"/>
      <c r="K34" s="30"/>
      <c r="L34" s="21"/>
      <c r="M34" s="45"/>
      <c r="N34" s="48"/>
      <c r="O34" s="18"/>
      <c r="P34" s="48"/>
      <c r="Q34" s="18"/>
    </row>
    <row r="35" spans="2:17">
      <c r="B35" s="68">
        <v>25</v>
      </c>
      <c r="C35" s="53" t="s">
        <v>136</v>
      </c>
      <c r="D35" s="31" t="s">
        <v>235</v>
      </c>
      <c r="E35" s="66">
        <f t="shared" si="0"/>
        <v>0</v>
      </c>
      <c r="F35" s="21"/>
      <c r="G35" s="30"/>
      <c r="H35" s="21"/>
      <c r="I35" s="30" t="str">
        <f t="shared" si="1"/>
        <v/>
      </c>
      <c r="J35" s="21"/>
      <c r="K35" s="30"/>
      <c r="L35" s="31"/>
      <c r="M35" s="30"/>
      <c r="N35" s="69"/>
      <c r="O35" s="35"/>
      <c r="P35" s="35"/>
    </row>
    <row r="36" spans="2:17">
      <c r="B36" s="68">
        <v>26</v>
      </c>
      <c r="C36" s="53" t="s">
        <v>137</v>
      </c>
      <c r="D36" s="31" t="s">
        <v>231</v>
      </c>
      <c r="E36" s="21">
        <f t="shared" si="0"/>
        <v>0</v>
      </c>
      <c r="F36" s="21"/>
      <c r="G36" s="45"/>
      <c r="H36" s="21"/>
      <c r="I36" s="30" t="str">
        <f t="shared" si="1"/>
        <v/>
      </c>
      <c r="J36" s="21"/>
      <c r="K36" s="30"/>
      <c r="L36" s="21"/>
      <c r="M36" s="39"/>
      <c r="N36" s="69"/>
      <c r="O36" s="35"/>
      <c r="P36" s="35"/>
    </row>
    <row r="37" spans="2:17">
      <c r="B37" s="68">
        <v>27</v>
      </c>
      <c r="C37" s="53" t="s">
        <v>245</v>
      </c>
      <c r="D37" s="31" t="s">
        <v>246</v>
      </c>
      <c r="E37" s="66">
        <f t="shared" si="0"/>
        <v>0</v>
      </c>
      <c r="F37" s="21"/>
      <c r="G37" s="30"/>
      <c r="H37" s="21"/>
      <c r="I37" s="30" t="str">
        <f t="shared" si="1"/>
        <v/>
      </c>
      <c r="J37" s="21"/>
      <c r="K37" s="30"/>
      <c r="L37" s="21"/>
      <c r="M37" s="30"/>
      <c r="N37" s="69"/>
      <c r="O37" s="35"/>
      <c r="P37" s="35"/>
    </row>
    <row r="38" spans="2:17">
      <c r="B38" s="68">
        <v>28</v>
      </c>
      <c r="C38" s="53" t="s">
        <v>247</v>
      </c>
      <c r="D38" s="31" t="s">
        <v>248</v>
      </c>
      <c r="E38" s="21">
        <f t="shared" si="0"/>
        <v>0</v>
      </c>
      <c r="F38" s="21"/>
      <c r="G38" s="30"/>
      <c r="H38" s="21"/>
      <c r="I38" s="30" t="str">
        <f t="shared" si="1"/>
        <v/>
      </c>
      <c r="J38" s="21"/>
      <c r="K38" s="30"/>
      <c r="L38" s="21"/>
      <c r="M38" s="39"/>
      <c r="O38" s="35"/>
      <c r="P38" s="35"/>
    </row>
    <row r="39" spans="2:17">
      <c r="B39" s="68">
        <v>29</v>
      </c>
      <c r="C39" s="53" t="s">
        <v>249</v>
      </c>
      <c r="D39" s="31" t="s">
        <v>250</v>
      </c>
      <c r="E39" s="21">
        <f t="shared" si="0"/>
        <v>0</v>
      </c>
      <c r="F39" s="21"/>
      <c r="G39" s="30"/>
      <c r="H39" s="21"/>
      <c r="I39" s="30" t="str">
        <f t="shared" si="1"/>
        <v/>
      </c>
      <c r="J39" s="21"/>
      <c r="K39" s="30"/>
      <c r="L39" s="21"/>
      <c r="M39" s="39"/>
      <c r="N39" s="69"/>
      <c r="O39" s="35"/>
      <c r="P39" s="35"/>
    </row>
    <row r="40" spans="2:17">
      <c r="B40" s="68">
        <v>30</v>
      </c>
      <c r="C40" s="53" t="s">
        <v>121</v>
      </c>
      <c r="D40" s="31" t="s">
        <v>226</v>
      </c>
      <c r="E40" s="66">
        <f t="shared" si="0"/>
        <v>0</v>
      </c>
      <c r="F40" s="21"/>
      <c r="G40" s="30"/>
      <c r="H40" s="21"/>
      <c r="I40" s="30" t="str">
        <f t="shared" si="1"/>
        <v/>
      </c>
      <c r="J40" s="21"/>
      <c r="K40" s="30"/>
      <c r="L40" s="21"/>
      <c r="M40" s="39"/>
      <c r="N40" s="69"/>
      <c r="O40" s="35"/>
      <c r="P40" s="35"/>
    </row>
    <row r="41" spans="2:17">
      <c r="B41" s="68">
        <v>31</v>
      </c>
      <c r="C41" s="53" t="s">
        <v>236</v>
      </c>
      <c r="D41" s="31" t="s">
        <v>237</v>
      </c>
      <c r="E41" s="21">
        <f t="shared" si="0"/>
        <v>0</v>
      </c>
      <c r="F41" s="21"/>
      <c r="G41" s="30"/>
      <c r="H41" s="21"/>
      <c r="I41" s="30" t="str">
        <f t="shared" si="1"/>
        <v/>
      </c>
      <c r="J41" s="21"/>
      <c r="K41" s="30"/>
      <c r="L41" s="21"/>
      <c r="M41" s="39"/>
      <c r="N41" s="69"/>
      <c r="O41" s="35"/>
      <c r="P41" s="35"/>
    </row>
    <row r="42" spans="2:17">
      <c r="B42" s="68">
        <v>32</v>
      </c>
      <c r="C42" s="41" t="s">
        <v>474</v>
      </c>
      <c r="D42" s="59" t="s">
        <v>475</v>
      </c>
      <c r="E42" s="66">
        <f t="shared" si="0"/>
        <v>0</v>
      </c>
      <c r="F42" s="21"/>
      <c r="G42" s="30"/>
      <c r="H42" s="31"/>
      <c r="I42" s="30" t="str">
        <f t="shared" si="1"/>
        <v/>
      </c>
      <c r="J42" s="21"/>
      <c r="K42" s="30"/>
      <c r="L42" s="21"/>
      <c r="M42" s="39"/>
      <c r="N42" s="69"/>
      <c r="O42" s="35"/>
      <c r="P42" s="35"/>
    </row>
    <row r="43" spans="2:17">
      <c r="B43" s="68">
        <v>33</v>
      </c>
      <c r="C43" s="53" t="s">
        <v>251</v>
      </c>
      <c r="D43" s="31" t="s">
        <v>252</v>
      </c>
      <c r="E43" s="21">
        <f t="shared" ref="E43:E72" si="2">SUM(G43,I43,K43,M43)</f>
        <v>0</v>
      </c>
      <c r="F43" s="21"/>
      <c r="G43" s="30"/>
      <c r="H43" s="21"/>
      <c r="I43" s="30" t="str">
        <f t="shared" ref="I43:I72" si="3">IFERROR(VLOOKUP(H43,points,2,FALSE),"")</f>
        <v/>
      </c>
      <c r="J43" s="21"/>
      <c r="K43" s="30"/>
      <c r="L43" s="21"/>
      <c r="M43" s="39"/>
      <c r="O43" s="35"/>
      <c r="P43" s="35"/>
    </row>
    <row r="44" spans="2:17">
      <c r="B44" s="68">
        <v>34</v>
      </c>
      <c r="C44" s="53" t="s">
        <v>129</v>
      </c>
      <c r="D44" s="31" t="s">
        <v>149</v>
      </c>
      <c r="E44" s="66">
        <f t="shared" si="2"/>
        <v>0</v>
      </c>
      <c r="F44" s="21"/>
      <c r="G44" s="30"/>
      <c r="H44" s="21"/>
      <c r="I44" s="30" t="str">
        <f t="shared" si="3"/>
        <v/>
      </c>
      <c r="J44" s="21"/>
      <c r="K44" s="30"/>
      <c r="L44" s="21"/>
      <c r="M44" s="39"/>
      <c r="P44" s="35"/>
      <c r="Q44" s="35"/>
    </row>
    <row r="45" spans="2:17">
      <c r="B45" s="68">
        <v>35</v>
      </c>
      <c r="C45" s="81" t="s">
        <v>185</v>
      </c>
      <c r="D45" s="88" t="s">
        <v>186</v>
      </c>
      <c r="E45" s="21">
        <f t="shared" si="2"/>
        <v>0</v>
      </c>
      <c r="F45" s="21"/>
      <c r="G45" s="30"/>
      <c r="H45" s="21"/>
      <c r="I45" s="30" t="str">
        <f t="shared" si="3"/>
        <v/>
      </c>
      <c r="J45" s="21"/>
      <c r="K45" s="30"/>
      <c r="L45" s="21"/>
      <c r="M45" s="39"/>
      <c r="O45" s="35"/>
      <c r="P45" s="35"/>
    </row>
    <row r="46" spans="2:17">
      <c r="B46" s="68">
        <v>36</v>
      </c>
      <c r="C46" s="53" t="s">
        <v>150</v>
      </c>
      <c r="D46" s="31" t="s">
        <v>151</v>
      </c>
      <c r="E46" s="21">
        <f t="shared" si="2"/>
        <v>0</v>
      </c>
      <c r="F46" s="21"/>
      <c r="G46" s="30"/>
      <c r="H46" s="21"/>
      <c r="I46" s="30" t="str">
        <f t="shared" si="3"/>
        <v/>
      </c>
      <c r="J46" s="21"/>
      <c r="K46" s="45"/>
      <c r="L46" s="21"/>
      <c r="M46" s="39"/>
      <c r="N46" s="69"/>
      <c r="O46" s="35"/>
      <c r="P46" s="35"/>
    </row>
    <row r="47" spans="2:17">
      <c r="B47" s="68">
        <v>37</v>
      </c>
      <c r="C47" s="53" t="s">
        <v>197</v>
      </c>
      <c r="D47" s="31" t="s">
        <v>198</v>
      </c>
      <c r="E47" s="21">
        <f t="shared" si="2"/>
        <v>0</v>
      </c>
      <c r="F47" s="21"/>
      <c r="G47" s="30"/>
      <c r="H47" s="31"/>
      <c r="I47" s="30" t="str">
        <f t="shared" si="3"/>
        <v/>
      </c>
      <c r="J47" s="31"/>
      <c r="K47" s="30"/>
      <c r="L47" s="31"/>
      <c r="M47" s="45"/>
      <c r="P47" s="35"/>
      <c r="Q47" s="35"/>
    </row>
    <row r="48" spans="2:17">
      <c r="B48" s="68">
        <v>38</v>
      </c>
      <c r="C48" s="53" t="s">
        <v>126</v>
      </c>
      <c r="D48" s="31" t="s">
        <v>163</v>
      </c>
      <c r="E48" s="21">
        <f t="shared" si="2"/>
        <v>0</v>
      </c>
      <c r="F48" s="21"/>
      <c r="G48" s="30"/>
      <c r="H48" s="21"/>
      <c r="I48" s="30" t="str">
        <f t="shared" si="3"/>
        <v/>
      </c>
      <c r="J48" s="21"/>
      <c r="K48" s="45"/>
      <c r="L48" s="21"/>
      <c r="M48" s="45"/>
      <c r="N48" s="69"/>
      <c r="O48" s="35"/>
      <c r="P48" s="35"/>
    </row>
    <row r="49" spans="2:17">
      <c r="B49" s="68">
        <v>39</v>
      </c>
      <c r="C49" s="53" t="s">
        <v>131</v>
      </c>
      <c r="D49" s="31" t="s">
        <v>172</v>
      </c>
      <c r="E49" s="66">
        <f t="shared" si="2"/>
        <v>0</v>
      </c>
      <c r="F49" s="21"/>
      <c r="G49" s="30"/>
      <c r="H49" s="21"/>
      <c r="I49" s="30" t="str">
        <f t="shared" si="3"/>
        <v/>
      </c>
      <c r="J49" s="21"/>
      <c r="K49" s="30"/>
      <c r="L49" s="21"/>
      <c r="M49" s="39"/>
      <c r="N49" s="69"/>
      <c r="P49" s="35"/>
      <c r="Q49" s="35"/>
    </row>
    <row r="50" spans="2:17">
      <c r="B50" s="68">
        <v>40</v>
      </c>
      <c r="C50" s="53" t="s">
        <v>206</v>
      </c>
      <c r="D50" s="55">
        <v>39522</v>
      </c>
      <c r="E50" s="66">
        <f t="shared" si="2"/>
        <v>0</v>
      </c>
      <c r="F50" s="21"/>
      <c r="G50" s="30"/>
      <c r="H50" s="21"/>
      <c r="I50" s="30" t="str">
        <f t="shared" si="3"/>
        <v/>
      </c>
      <c r="J50" s="21"/>
      <c r="K50" s="30"/>
      <c r="L50" s="31"/>
      <c r="M50" s="30"/>
      <c r="P50" s="35"/>
      <c r="Q50" s="35"/>
    </row>
    <row r="51" spans="2:17">
      <c r="B51" s="68">
        <v>41</v>
      </c>
      <c r="C51" s="41" t="s">
        <v>469</v>
      </c>
      <c r="D51" s="59" t="s">
        <v>472</v>
      </c>
      <c r="E51" s="66">
        <f t="shared" si="2"/>
        <v>0</v>
      </c>
      <c r="F51" s="21"/>
      <c r="G51" s="45"/>
      <c r="H51" s="21"/>
      <c r="I51" s="30" t="str">
        <f t="shared" si="3"/>
        <v/>
      </c>
      <c r="J51" s="21"/>
      <c r="K51" s="30"/>
      <c r="L51" s="21"/>
      <c r="M51" s="39"/>
      <c r="O51" s="35"/>
      <c r="P51" s="35"/>
    </row>
    <row r="52" spans="2:17">
      <c r="B52" s="68">
        <v>42</v>
      </c>
      <c r="C52" s="41" t="s">
        <v>468</v>
      </c>
      <c r="D52" s="65">
        <v>39525</v>
      </c>
      <c r="E52" s="66">
        <f t="shared" si="2"/>
        <v>0</v>
      </c>
      <c r="F52" s="21"/>
      <c r="G52" s="30"/>
      <c r="H52" s="21"/>
      <c r="I52" s="30" t="str">
        <f t="shared" si="3"/>
        <v/>
      </c>
      <c r="J52" s="21"/>
      <c r="K52" s="30"/>
      <c r="L52" s="31"/>
      <c r="M52" s="30"/>
      <c r="P52" s="35"/>
      <c r="Q52" s="35"/>
    </row>
    <row r="53" spans="2:17">
      <c r="B53" s="68">
        <v>43</v>
      </c>
      <c r="C53" s="53" t="s">
        <v>128</v>
      </c>
      <c r="D53" s="31" t="s">
        <v>153</v>
      </c>
      <c r="E53" s="66">
        <f t="shared" si="2"/>
        <v>0</v>
      </c>
      <c r="F53" s="21"/>
      <c r="G53" s="45"/>
      <c r="H53" s="31"/>
      <c r="I53" s="30" t="str">
        <f t="shared" si="3"/>
        <v/>
      </c>
      <c r="J53" s="21"/>
      <c r="K53" s="30"/>
      <c r="L53" s="21"/>
      <c r="M53" s="39"/>
      <c r="N53" s="69"/>
      <c r="P53" s="35"/>
      <c r="Q53" s="35"/>
    </row>
    <row r="54" spans="2:17">
      <c r="B54" s="68">
        <v>44</v>
      </c>
      <c r="C54" s="53" t="s">
        <v>146</v>
      </c>
      <c r="D54" s="31" t="s">
        <v>147</v>
      </c>
      <c r="E54" s="66">
        <f t="shared" si="2"/>
        <v>0</v>
      </c>
      <c r="F54" s="21"/>
      <c r="G54" s="30"/>
      <c r="H54" s="31"/>
      <c r="I54" s="30" t="str">
        <f t="shared" si="3"/>
        <v/>
      </c>
      <c r="J54" s="21"/>
      <c r="K54" s="30"/>
      <c r="L54" s="38"/>
      <c r="M54" s="67"/>
      <c r="P54" s="35"/>
      <c r="Q54" s="35"/>
    </row>
    <row r="55" spans="2:17">
      <c r="B55" s="68">
        <v>45</v>
      </c>
      <c r="C55" s="53" t="s">
        <v>133</v>
      </c>
      <c r="D55" s="31" t="s">
        <v>166</v>
      </c>
      <c r="E55" s="66">
        <f t="shared" si="2"/>
        <v>0</v>
      </c>
      <c r="F55" s="21"/>
      <c r="G55" s="30" t="str">
        <f>IFERROR(VLOOKUP(F55,points,3,FALSE),"")</f>
        <v/>
      </c>
      <c r="H55" s="31"/>
      <c r="I55" s="30" t="str">
        <f t="shared" si="3"/>
        <v/>
      </c>
      <c r="J55" s="21"/>
      <c r="K55" s="30"/>
      <c r="L55" s="31"/>
      <c r="M55" s="33"/>
      <c r="N55" s="69"/>
      <c r="P55" s="35"/>
      <c r="Q55" s="35"/>
    </row>
    <row r="56" spans="2:17">
      <c r="B56" s="68">
        <v>46</v>
      </c>
      <c r="C56" s="53" t="s">
        <v>207</v>
      </c>
      <c r="D56" s="49" t="s">
        <v>208</v>
      </c>
      <c r="E56" s="66">
        <f t="shared" si="2"/>
        <v>0</v>
      </c>
      <c r="F56" s="21"/>
      <c r="G56" s="30" t="str">
        <f>IFERROR(VLOOKUP(F56,points,3,FALSE),"")</f>
        <v/>
      </c>
      <c r="H56" s="31"/>
      <c r="I56" s="30" t="str">
        <f t="shared" si="3"/>
        <v/>
      </c>
      <c r="J56" s="21"/>
      <c r="K56" s="30"/>
      <c r="L56" s="31"/>
      <c r="M56" s="30"/>
      <c r="N56" s="15"/>
      <c r="O56" s="35"/>
      <c r="P56" s="35"/>
    </row>
    <row r="57" spans="2:17" customFormat="1">
      <c r="B57" s="68">
        <v>47</v>
      </c>
      <c r="C57" s="41" t="s">
        <v>636</v>
      </c>
      <c r="D57" s="22" t="s">
        <v>639</v>
      </c>
      <c r="E57" s="66">
        <f t="shared" si="2"/>
        <v>0</v>
      </c>
      <c r="F57" s="21"/>
      <c r="G57" s="30" t="str">
        <f>IFERROR(VLOOKUP(F57,points,3,FALSE),"")</f>
        <v/>
      </c>
      <c r="H57" s="31"/>
      <c r="I57" s="30" t="str">
        <f t="shared" si="3"/>
        <v/>
      </c>
      <c r="J57" s="21"/>
      <c r="K57" s="30"/>
      <c r="L57" s="31"/>
      <c r="M57" s="30"/>
      <c r="N57" s="48"/>
      <c r="O57" s="18"/>
      <c r="P57" s="48"/>
      <c r="Q57" s="18"/>
    </row>
    <row r="58" spans="2:17">
      <c r="B58" s="68">
        <v>48</v>
      </c>
      <c r="C58" s="53" t="s">
        <v>122</v>
      </c>
      <c r="D58" s="31" t="s">
        <v>161</v>
      </c>
      <c r="E58" s="66">
        <f t="shared" si="2"/>
        <v>0</v>
      </c>
      <c r="F58" s="21"/>
      <c r="G58" s="30" t="str">
        <f>IFERROR(VLOOKUP(F58,points,3,FALSE),"")</f>
        <v/>
      </c>
      <c r="H58" s="31"/>
      <c r="I58" s="30" t="str">
        <f t="shared" si="3"/>
        <v/>
      </c>
      <c r="J58" s="21"/>
      <c r="K58" s="30"/>
      <c r="L58" s="21"/>
      <c r="M58" s="30"/>
      <c r="P58" s="35"/>
      <c r="Q58" s="35"/>
    </row>
    <row r="59" spans="2:17">
      <c r="B59" s="68">
        <v>49</v>
      </c>
      <c r="C59" s="53" t="s">
        <v>209</v>
      </c>
      <c r="D59" s="31" t="s">
        <v>210</v>
      </c>
      <c r="E59" s="66">
        <f t="shared" si="2"/>
        <v>0</v>
      </c>
      <c r="F59" s="21"/>
      <c r="G59" s="30" t="str">
        <f>IFERROR(VLOOKUP(F59,points,3,FALSE),"")</f>
        <v/>
      </c>
      <c r="H59" s="31"/>
      <c r="I59" s="30" t="str">
        <f t="shared" si="3"/>
        <v/>
      </c>
      <c r="J59" s="21"/>
      <c r="K59" s="30"/>
      <c r="L59" s="31"/>
      <c r="M59" s="30"/>
      <c r="N59" s="69"/>
      <c r="P59" s="35"/>
      <c r="Q59" s="35"/>
    </row>
    <row r="60" spans="2:17">
      <c r="B60" s="68">
        <v>50</v>
      </c>
      <c r="C60" s="53" t="s">
        <v>157</v>
      </c>
      <c r="D60" s="31" t="s">
        <v>158</v>
      </c>
      <c r="E60" s="66">
        <f t="shared" si="2"/>
        <v>0</v>
      </c>
      <c r="F60" s="21"/>
      <c r="G60" s="30"/>
      <c r="H60" s="31"/>
      <c r="I60" s="30" t="str">
        <f t="shared" si="3"/>
        <v/>
      </c>
      <c r="J60" s="21"/>
      <c r="K60" s="30"/>
      <c r="L60" s="31"/>
      <c r="M60" s="30"/>
      <c r="P60" s="35"/>
      <c r="Q60" s="35"/>
    </row>
    <row r="61" spans="2:17">
      <c r="B61" s="68">
        <v>51</v>
      </c>
      <c r="C61" s="41" t="s">
        <v>870</v>
      </c>
      <c r="D61" s="59" t="s">
        <v>871</v>
      </c>
      <c r="E61" s="66">
        <f t="shared" si="2"/>
        <v>0</v>
      </c>
      <c r="F61" s="21"/>
      <c r="G61" s="30"/>
      <c r="H61" s="31"/>
      <c r="I61" s="30" t="str">
        <f t="shared" si="3"/>
        <v/>
      </c>
      <c r="J61" s="31"/>
      <c r="K61" s="30"/>
      <c r="L61" s="21"/>
      <c r="M61" s="30"/>
      <c r="N61" s="69"/>
      <c r="O61" s="35"/>
      <c r="P61" s="35"/>
    </row>
    <row r="62" spans="2:17">
      <c r="B62" s="68">
        <v>52</v>
      </c>
      <c r="C62" s="53" t="s">
        <v>190</v>
      </c>
      <c r="D62" s="22" t="s">
        <v>162</v>
      </c>
      <c r="E62" s="66">
        <f t="shared" si="2"/>
        <v>0</v>
      </c>
      <c r="F62" s="61"/>
      <c r="G62" s="30"/>
      <c r="H62" s="21"/>
      <c r="I62" s="30" t="str">
        <f t="shared" si="3"/>
        <v/>
      </c>
      <c r="J62" s="21"/>
      <c r="K62" s="30"/>
      <c r="L62" s="31"/>
      <c r="M62" s="30"/>
      <c r="N62" s="69"/>
      <c r="O62" s="35"/>
      <c r="P62" s="35"/>
    </row>
    <row r="63" spans="2:17">
      <c r="B63" s="68">
        <v>53</v>
      </c>
      <c r="C63" s="53" t="s">
        <v>123</v>
      </c>
      <c r="D63" s="31" t="s">
        <v>162</v>
      </c>
      <c r="E63" s="66">
        <f t="shared" si="2"/>
        <v>0</v>
      </c>
      <c r="F63" s="21"/>
      <c r="G63" s="30"/>
      <c r="H63" s="31"/>
      <c r="I63" s="30" t="str">
        <f t="shared" si="3"/>
        <v/>
      </c>
      <c r="J63" s="21"/>
      <c r="K63" s="30"/>
      <c r="L63" s="31"/>
      <c r="M63" s="45"/>
      <c r="N63" s="69"/>
      <c r="O63" s="35"/>
      <c r="P63" s="35"/>
    </row>
    <row r="64" spans="2:17">
      <c r="B64" s="68">
        <v>54</v>
      </c>
      <c r="C64" s="43" t="s">
        <v>637</v>
      </c>
      <c r="D64" s="56" t="s">
        <v>395</v>
      </c>
      <c r="E64" s="66">
        <f t="shared" si="2"/>
        <v>0</v>
      </c>
      <c r="F64" s="21"/>
      <c r="G64" s="30"/>
      <c r="H64" s="31"/>
      <c r="I64" s="30" t="str">
        <f t="shared" si="3"/>
        <v/>
      </c>
      <c r="J64" s="21"/>
      <c r="K64" s="30"/>
      <c r="L64" s="31"/>
      <c r="M64" s="30"/>
      <c r="N64" s="69"/>
      <c r="O64" s="35"/>
      <c r="P64" s="35"/>
    </row>
    <row r="65" spans="2:17">
      <c r="B65" s="68">
        <v>55</v>
      </c>
      <c r="C65" s="53" t="s">
        <v>182</v>
      </c>
      <c r="D65" s="22" t="s">
        <v>170</v>
      </c>
      <c r="E65" s="66">
        <f t="shared" si="2"/>
        <v>0</v>
      </c>
      <c r="F65" s="21"/>
      <c r="G65" s="30" t="str">
        <f>IFERROR(VLOOKUP(F65,points,3,FALSE),"")</f>
        <v/>
      </c>
      <c r="H65" s="31"/>
      <c r="I65" s="30" t="str">
        <f t="shared" si="3"/>
        <v/>
      </c>
      <c r="J65" s="21"/>
      <c r="K65" s="30"/>
      <c r="L65" s="31"/>
      <c r="M65" s="30"/>
      <c r="P65" s="35"/>
      <c r="Q65" s="35"/>
    </row>
    <row r="66" spans="2:17">
      <c r="B66" s="68">
        <v>56</v>
      </c>
      <c r="C66" s="41" t="s">
        <v>470</v>
      </c>
      <c r="D66" s="59" t="s">
        <v>170</v>
      </c>
      <c r="E66" s="21">
        <f t="shared" si="2"/>
        <v>0</v>
      </c>
      <c r="F66" s="21"/>
      <c r="G66" s="30" t="str">
        <f>IFERROR(VLOOKUP(F66,points,3,FALSE),"")</f>
        <v/>
      </c>
      <c r="H66" s="31"/>
      <c r="I66" s="30" t="str">
        <f t="shared" si="3"/>
        <v/>
      </c>
      <c r="J66" s="21"/>
      <c r="K66" s="30"/>
      <c r="L66" s="31"/>
      <c r="M66" s="30"/>
      <c r="O66" s="35"/>
      <c r="P66" s="35"/>
    </row>
    <row r="67" spans="2:17">
      <c r="B67" s="68">
        <v>57</v>
      </c>
      <c r="C67" s="53" t="s">
        <v>183</v>
      </c>
      <c r="D67" s="31" t="s">
        <v>184</v>
      </c>
      <c r="E67" s="66">
        <f t="shared" si="2"/>
        <v>0</v>
      </c>
      <c r="F67" s="21"/>
      <c r="G67" s="30"/>
      <c r="H67" s="31"/>
      <c r="I67" s="30" t="str">
        <f t="shared" si="3"/>
        <v/>
      </c>
      <c r="J67" s="21"/>
      <c r="K67" s="30"/>
      <c r="L67" s="31"/>
      <c r="M67" s="30"/>
      <c r="O67" s="35"/>
      <c r="P67" s="35"/>
    </row>
    <row r="68" spans="2:17">
      <c r="B68" s="68">
        <v>58</v>
      </c>
      <c r="C68" s="53" t="s">
        <v>201</v>
      </c>
      <c r="D68" s="31" t="s">
        <v>184</v>
      </c>
      <c r="E68" s="66">
        <f t="shared" si="2"/>
        <v>0</v>
      </c>
      <c r="F68" s="21"/>
      <c r="G68" s="30"/>
      <c r="H68" s="31"/>
      <c r="I68" s="30" t="str">
        <f t="shared" si="3"/>
        <v/>
      </c>
      <c r="J68" s="21"/>
      <c r="K68" s="30"/>
      <c r="L68" s="31"/>
      <c r="M68" s="30"/>
      <c r="P68" s="35"/>
      <c r="Q68" s="35"/>
    </row>
    <row r="69" spans="2:17">
      <c r="B69" s="68">
        <v>59</v>
      </c>
      <c r="C69" s="53" t="s">
        <v>164</v>
      </c>
      <c r="D69" s="31" t="s">
        <v>165</v>
      </c>
      <c r="E69" s="66">
        <f t="shared" si="2"/>
        <v>0</v>
      </c>
      <c r="F69" s="21"/>
      <c r="G69" s="30"/>
      <c r="H69" s="31"/>
      <c r="I69" s="30" t="str">
        <f t="shared" si="3"/>
        <v/>
      </c>
      <c r="J69" s="21"/>
      <c r="K69" s="30"/>
      <c r="L69" s="31"/>
      <c r="M69" s="30"/>
      <c r="P69" s="35"/>
      <c r="Q69" s="35"/>
    </row>
    <row r="70" spans="2:17">
      <c r="B70" s="68">
        <v>60</v>
      </c>
      <c r="C70" s="53" t="s">
        <v>193</v>
      </c>
      <c r="D70" s="42" t="s">
        <v>194</v>
      </c>
      <c r="E70" s="66">
        <f t="shared" si="2"/>
        <v>0</v>
      </c>
      <c r="F70" s="21"/>
      <c r="G70" s="30"/>
      <c r="H70" s="31" t="s">
        <v>12</v>
      </c>
      <c r="I70" s="30" t="str">
        <f t="shared" si="3"/>
        <v/>
      </c>
      <c r="J70" s="21"/>
      <c r="K70" s="30"/>
      <c r="L70" s="31"/>
      <c r="M70" s="30"/>
      <c r="P70" s="35"/>
      <c r="Q70" s="35"/>
    </row>
    <row r="71" spans="2:17">
      <c r="B71" s="68">
        <v>61</v>
      </c>
      <c r="C71" s="41" t="s">
        <v>134</v>
      </c>
      <c r="D71" s="22" t="s">
        <v>173</v>
      </c>
      <c r="E71" s="66">
        <f t="shared" si="2"/>
        <v>0</v>
      </c>
      <c r="F71" s="21"/>
      <c r="G71" s="30"/>
      <c r="H71" s="31" t="s">
        <v>12</v>
      </c>
      <c r="I71" s="30" t="str">
        <f t="shared" si="3"/>
        <v/>
      </c>
      <c r="J71" s="21"/>
      <c r="K71" s="30"/>
      <c r="L71" s="31"/>
      <c r="M71" s="30"/>
      <c r="P71" s="35"/>
      <c r="Q71" s="35"/>
    </row>
    <row r="72" spans="2:17">
      <c r="B72" s="68">
        <v>62</v>
      </c>
      <c r="C72" s="53" t="s">
        <v>204</v>
      </c>
      <c r="D72" s="22" t="s">
        <v>205</v>
      </c>
      <c r="E72" s="21">
        <f t="shared" si="2"/>
        <v>0</v>
      </c>
      <c r="F72" s="31"/>
      <c r="G72" s="30"/>
      <c r="H72" s="31" t="s">
        <v>12</v>
      </c>
      <c r="I72" s="30" t="str">
        <f t="shared" si="3"/>
        <v/>
      </c>
      <c r="J72" s="21"/>
      <c r="K72" s="30"/>
      <c r="L72" s="31"/>
      <c r="M72" s="30"/>
      <c r="P72" s="35"/>
      <c r="Q72" s="35"/>
    </row>
    <row r="75" spans="2:17">
      <c r="B75" s="24" t="s">
        <v>41</v>
      </c>
    </row>
    <row r="76" spans="2:17">
      <c r="B76" s="25"/>
      <c r="C76" s="75" t="s">
        <v>892</v>
      </c>
    </row>
    <row r="77" spans="2:17">
      <c r="B77" s="26" t="s">
        <v>43</v>
      </c>
      <c r="C77" s="14" t="s">
        <v>112</v>
      </c>
    </row>
    <row r="78" spans="2:17">
      <c r="B78" s="27" t="s">
        <v>43</v>
      </c>
      <c r="C78" s="14" t="s">
        <v>45</v>
      </c>
    </row>
    <row r="79" spans="2:17">
      <c r="B79" s="28" t="s">
        <v>43</v>
      </c>
      <c r="C79" s="14" t="s">
        <v>46</v>
      </c>
    </row>
  </sheetData>
  <sortState xmlns:xlrd2="http://schemas.microsoft.com/office/spreadsheetml/2017/richdata2" ref="C11:K72">
    <sortCondition descending="1" ref="E11:E72"/>
  </sortState>
  <mergeCells count="14">
    <mergeCell ref="B9:B10"/>
    <mergeCell ref="C9:C10"/>
    <mergeCell ref="D9:D10"/>
    <mergeCell ref="E9:E10"/>
    <mergeCell ref="G3:H3"/>
    <mergeCell ref="H8:I8"/>
    <mergeCell ref="C6:D6"/>
    <mergeCell ref="F8:G8"/>
    <mergeCell ref="L9:M9"/>
    <mergeCell ref="F9:G9"/>
    <mergeCell ref="H9:I9"/>
    <mergeCell ref="J9:K9"/>
    <mergeCell ref="J8:K8"/>
    <mergeCell ref="L8:M8"/>
  </mergeCells>
  <pageMargins left="0" right="0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P113"/>
  <sheetViews>
    <sheetView topLeftCell="A7" workbookViewId="0">
      <pane xSplit="3" topLeftCell="D1" activePane="topRight" state="frozen"/>
      <selection pane="topRight" activeCell="K17" sqref="K17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2.7773437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0.5546875" style="15" customWidth="1"/>
    <col min="13" max="14" width="8.88671875" style="14"/>
    <col min="15" max="15" width="21.21875" style="14" customWidth="1"/>
    <col min="16" max="16" width="14" style="14" customWidth="1"/>
    <col min="17" max="16384" width="8.88671875" style="14"/>
  </cols>
  <sheetData>
    <row r="3" spans="2:16">
      <c r="B3" s="16" t="s">
        <v>1028</v>
      </c>
      <c r="G3" s="111"/>
      <c r="H3" s="111"/>
    </row>
    <row r="4" spans="2:16">
      <c r="B4" s="17" t="s">
        <v>1023</v>
      </c>
      <c r="C4" s="16"/>
    </row>
    <row r="6" spans="2:16">
      <c r="C6" s="117"/>
      <c r="D6" s="117"/>
      <c r="E6" s="18"/>
      <c r="F6" s="18"/>
    </row>
    <row r="7" spans="2:16">
      <c r="B7" s="16" t="s">
        <v>257</v>
      </c>
    </row>
    <row r="8" spans="2:16">
      <c r="D8" s="15"/>
      <c r="E8" s="15"/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6" ht="15" customHeight="1">
      <c r="B9" s="113" t="s">
        <v>1</v>
      </c>
      <c r="C9" s="112" t="s">
        <v>2</v>
      </c>
      <c r="D9" s="112" t="s">
        <v>3</v>
      </c>
      <c r="E9" s="107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  <c r="O9" s="69"/>
      <c r="P9" s="69"/>
    </row>
    <row r="10" spans="2:16">
      <c r="B10" s="113"/>
      <c r="C10" s="112"/>
      <c r="D10" s="112"/>
      <c r="E10" s="108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6">
      <c r="B11" s="36">
        <v>1</v>
      </c>
      <c r="C11" s="38" t="s">
        <v>810</v>
      </c>
      <c r="D11" s="59" t="s">
        <v>811</v>
      </c>
      <c r="E11" s="21">
        <f t="shared" ref="E11:E30" si="0">SUM(G11,I11,K11,M11)</f>
        <v>281.25</v>
      </c>
      <c r="F11" s="21">
        <v>1</v>
      </c>
      <c r="G11" s="30">
        <f t="shared" ref="G11:G22" si="1">IFERROR(VLOOKUP(F11,points,3,FALSE),"")</f>
        <v>270</v>
      </c>
      <c r="H11" s="64">
        <v>17</v>
      </c>
      <c r="I11" s="30">
        <f>IFERROR(VLOOKUP(H11,points,2,FALSE),"")</f>
        <v>11.25</v>
      </c>
      <c r="J11" s="21"/>
      <c r="K11" s="45" t="str">
        <f>IFERROR(VLOOKUP(J11,points,2,FALSE),"")</f>
        <v/>
      </c>
      <c r="L11" s="21"/>
      <c r="M11" s="45"/>
    </row>
    <row r="12" spans="2:16">
      <c r="B12" s="36">
        <v>2</v>
      </c>
      <c r="C12" s="46" t="s">
        <v>728</v>
      </c>
      <c r="D12" s="59" t="s">
        <v>729</v>
      </c>
      <c r="E12" s="21">
        <f t="shared" si="0"/>
        <v>198</v>
      </c>
      <c r="F12" s="21">
        <v>2</v>
      </c>
      <c r="G12" s="30">
        <f t="shared" si="1"/>
        <v>180</v>
      </c>
      <c r="H12" s="64">
        <v>12</v>
      </c>
      <c r="I12" s="30">
        <f>IFERROR(VLOOKUP(H12,points,2,FALSE),"")</f>
        <v>18</v>
      </c>
      <c r="J12" s="21"/>
      <c r="K12" s="45"/>
      <c r="L12" s="21"/>
      <c r="M12" s="45"/>
    </row>
    <row r="13" spans="2:16">
      <c r="B13" s="36">
        <v>3</v>
      </c>
      <c r="C13" s="38" t="s">
        <v>825</v>
      </c>
      <c r="D13" s="59" t="s">
        <v>824</v>
      </c>
      <c r="E13" s="21">
        <f t="shared" si="0"/>
        <v>142</v>
      </c>
      <c r="F13" s="21">
        <v>3</v>
      </c>
      <c r="G13" s="30">
        <f t="shared" si="1"/>
        <v>135</v>
      </c>
      <c r="H13" s="64">
        <v>28</v>
      </c>
      <c r="I13" s="30">
        <f>IFERROR(VLOOKUP(H13,points,2,FALSE),"")</f>
        <v>7</v>
      </c>
      <c r="J13" s="21"/>
      <c r="K13" s="45"/>
      <c r="L13" s="21"/>
      <c r="M13" s="45"/>
    </row>
    <row r="14" spans="2:16">
      <c r="B14" s="36">
        <v>4</v>
      </c>
      <c r="C14" s="38" t="s">
        <v>722</v>
      </c>
      <c r="D14" s="59" t="s">
        <v>723</v>
      </c>
      <c r="E14" s="21">
        <f t="shared" si="0"/>
        <v>104.5</v>
      </c>
      <c r="F14" s="21">
        <v>4</v>
      </c>
      <c r="G14" s="30">
        <f t="shared" si="1"/>
        <v>100.5</v>
      </c>
      <c r="H14" s="64">
        <v>37</v>
      </c>
      <c r="I14" s="30">
        <f>IFERROR(VLOOKUP(H14,points,2,FALSE),"")</f>
        <v>4</v>
      </c>
      <c r="J14" s="21"/>
      <c r="K14" s="45"/>
      <c r="L14" s="21"/>
      <c r="M14" s="45"/>
    </row>
    <row r="15" spans="2:16">
      <c r="B15" s="36">
        <v>5</v>
      </c>
      <c r="C15" s="53" t="s">
        <v>872</v>
      </c>
      <c r="D15" s="51" t="s">
        <v>848</v>
      </c>
      <c r="E15" s="21">
        <f t="shared" si="0"/>
        <v>97.25</v>
      </c>
      <c r="F15" s="21">
        <v>5</v>
      </c>
      <c r="G15" s="30">
        <f t="shared" si="1"/>
        <v>81</v>
      </c>
      <c r="H15" s="21">
        <v>23</v>
      </c>
      <c r="I15" s="30">
        <f>IFERROR(VLOOKUP(H15,points,2,FALSE),"")</f>
        <v>8.25</v>
      </c>
      <c r="J15" s="96">
        <v>49</v>
      </c>
      <c r="K15" s="45">
        <f>IFERROR(VLOOKUP(J15,points,2,FALSE),"")*2</f>
        <v>8</v>
      </c>
      <c r="L15" s="21"/>
      <c r="M15" s="45"/>
    </row>
    <row r="16" spans="2:16">
      <c r="B16" s="36">
        <v>6</v>
      </c>
      <c r="C16" s="41" t="s">
        <v>874</v>
      </c>
      <c r="D16" s="59" t="s">
        <v>879</v>
      </c>
      <c r="E16" s="21">
        <f t="shared" si="0"/>
        <v>80</v>
      </c>
      <c r="F16" s="21">
        <v>6</v>
      </c>
      <c r="G16" s="30">
        <f t="shared" si="1"/>
        <v>72</v>
      </c>
      <c r="H16" s="21"/>
      <c r="I16" s="30"/>
      <c r="J16" s="96">
        <v>49</v>
      </c>
      <c r="K16" s="45">
        <f>IFERROR(VLOOKUP(J16,points,2,FALSE),"")*2</f>
        <v>8</v>
      </c>
      <c r="L16" s="21"/>
      <c r="M16" s="30"/>
    </row>
    <row r="17" spans="2:13">
      <c r="B17" s="36">
        <v>7</v>
      </c>
      <c r="C17" s="38" t="s">
        <v>805</v>
      </c>
      <c r="D17" s="59" t="s">
        <v>602</v>
      </c>
      <c r="E17" s="21">
        <f t="shared" si="0"/>
        <v>79</v>
      </c>
      <c r="F17" s="21">
        <v>7</v>
      </c>
      <c r="G17" s="30">
        <f t="shared" si="1"/>
        <v>64.5</v>
      </c>
      <c r="H17" s="21">
        <v>30</v>
      </c>
      <c r="I17" s="30">
        <f t="shared" ref="I17:I30" si="2">IFERROR(VLOOKUP(H17,points,2,FALSE),"")</f>
        <v>6.5</v>
      </c>
      <c r="J17" s="96">
        <v>37</v>
      </c>
      <c r="K17" s="45">
        <f>IFERROR(VLOOKUP(J17,points,2,FALSE),"")*2</f>
        <v>8</v>
      </c>
      <c r="L17" s="21"/>
      <c r="M17" s="45"/>
    </row>
    <row r="18" spans="2:13">
      <c r="B18" s="36">
        <v>8</v>
      </c>
      <c r="C18" s="38" t="s">
        <v>953</v>
      </c>
      <c r="D18" s="59" t="s">
        <v>954</v>
      </c>
      <c r="E18" s="21">
        <f t="shared" si="0"/>
        <v>58</v>
      </c>
      <c r="F18" s="21">
        <v>8</v>
      </c>
      <c r="G18" s="30">
        <f t="shared" si="1"/>
        <v>54</v>
      </c>
      <c r="H18" s="21">
        <v>41</v>
      </c>
      <c r="I18" s="30">
        <f t="shared" si="2"/>
        <v>4</v>
      </c>
      <c r="J18" s="21"/>
      <c r="K18" s="45"/>
      <c r="L18" s="21"/>
      <c r="M18" s="45"/>
    </row>
    <row r="19" spans="2:13">
      <c r="B19" s="36">
        <v>9</v>
      </c>
      <c r="C19" s="38" t="s">
        <v>951</v>
      </c>
      <c r="D19" s="59" t="s">
        <v>952</v>
      </c>
      <c r="E19" s="21">
        <f t="shared" si="0"/>
        <v>45</v>
      </c>
      <c r="F19" s="21">
        <v>9</v>
      </c>
      <c r="G19" s="30">
        <f t="shared" si="1"/>
        <v>45</v>
      </c>
      <c r="H19" s="21"/>
      <c r="I19" s="30" t="str">
        <f t="shared" si="2"/>
        <v/>
      </c>
      <c r="J19" s="21"/>
      <c r="K19" s="45"/>
      <c r="L19" s="21"/>
      <c r="M19" s="45"/>
    </row>
    <row r="20" spans="2:13">
      <c r="B20" s="36">
        <v>10</v>
      </c>
      <c r="C20" s="38" t="s">
        <v>949</v>
      </c>
      <c r="D20" s="59" t="s">
        <v>950</v>
      </c>
      <c r="E20" s="21">
        <f t="shared" si="0"/>
        <v>41.5</v>
      </c>
      <c r="F20" s="21">
        <v>11</v>
      </c>
      <c r="G20" s="30">
        <f t="shared" si="1"/>
        <v>37.5</v>
      </c>
      <c r="H20" s="21">
        <v>37</v>
      </c>
      <c r="I20" s="30">
        <f t="shared" si="2"/>
        <v>4</v>
      </c>
      <c r="J20" s="21"/>
      <c r="K20" s="45"/>
      <c r="L20" s="21"/>
      <c r="M20" s="30"/>
    </row>
    <row r="21" spans="2:13">
      <c r="B21" s="36">
        <v>11</v>
      </c>
      <c r="C21" s="38" t="s">
        <v>957</v>
      </c>
      <c r="D21" s="59" t="s">
        <v>958</v>
      </c>
      <c r="E21" s="21">
        <f t="shared" si="0"/>
        <v>39</v>
      </c>
      <c r="F21" s="21">
        <v>10</v>
      </c>
      <c r="G21" s="30">
        <f t="shared" si="1"/>
        <v>39</v>
      </c>
      <c r="H21" s="21"/>
      <c r="I21" s="30" t="str">
        <f t="shared" si="2"/>
        <v/>
      </c>
      <c r="J21" s="21"/>
      <c r="K21" s="30"/>
      <c r="L21" s="21"/>
      <c r="M21" s="45"/>
    </row>
    <row r="22" spans="2:13">
      <c r="B22" s="36">
        <v>12</v>
      </c>
      <c r="C22" s="38" t="s">
        <v>955</v>
      </c>
      <c r="D22" s="59" t="s">
        <v>956</v>
      </c>
      <c r="E22" s="21">
        <f t="shared" si="0"/>
        <v>36</v>
      </c>
      <c r="F22" s="21">
        <v>12</v>
      </c>
      <c r="G22" s="30">
        <f t="shared" si="1"/>
        <v>36</v>
      </c>
      <c r="H22" s="21"/>
      <c r="I22" s="30" t="str">
        <f t="shared" si="2"/>
        <v/>
      </c>
      <c r="J22" s="21"/>
      <c r="K22" s="45"/>
      <c r="L22" s="21"/>
      <c r="M22" s="45"/>
    </row>
    <row r="23" spans="2:13">
      <c r="B23" s="36">
        <v>13</v>
      </c>
      <c r="C23" s="38" t="s">
        <v>724</v>
      </c>
      <c r="D23" s="59" t="s">
        <v>725</v>
      </c>
      <c r="E23" s="21">
        <f t="shared" si="0"/>
        <v>14.25</v>
      </c>
      <c r="F23" s="21"/>
      <c r="G23" s="30"/>
      <c r="H23" s="21">
        <v>16</v>
      </c>
      <c r="I23" s="30">
        <f t="shared" si="2"/>
        <v>14.25</v>
      </c>
      <c r="J23" s="21"/>
      <c r="K23" s="45"/>
      <c r="L23" s="21"/>
      <c r="M23" s="30"/>
    </row>
    <row r="24" spans="2:13">
      <c r="B24" s="36">
        <v>14</v>
      </c>
      <c r="C24" s="38" t="s">
        <v>814</v>
      </c>
      <c r="D24" s="59" t="s">
        <v>815</v>
      </c>
      <c r="E24" s="21">
        <f t="shared" si="0"/>
        <v>0</v>
      </c>
      <c r="F24" s="21"/>
      <c r="G24" s="30"/>
      <c r="H24" s="21"/>
      <c r="I24" s="30" t="str">
        <f t="shared" si="2"/>
        <v/>
      </c>
      <c r="J24" s="21"/>
      <c r="K24" s="30"/>
      <c r="L24" s="21"/>
      <c r="M24" s="45"/>
    </row>
    <row r="25" spans="2:13">
      <c r="B25" s="36">
        <v>15</v>
      </c>
      <c r="C25" s="38" t="s">
        <v>847</v>
      </c>
      <c r="D25" s="59" t="s">
        <v>848</v>
      </c>
      <c r="E25" s="21">
        <f t="shared" si="0"/>
        <v>0</v>
      </c>
      <c r="F25" s="21"/>
      <c r="G25" s="30"/>
      <c r="H25" s="21"/>
      <c r="I25" s="30" t="str">
        <f t="shared" si="2"/>
        <v/>
      </c>
      <c r="J25" s="21"/>
      <c r="K25" s="45"/>
      <c r="L25" s="21"/>
      <c r="M25" s="45"/>
    </row>
    <row r="26" spans="2:13">
      <c r="B26" s="36">
        <v>16</v>
      </c>
      <c r="C26" s="38" t="s">
        <v>730</v>
      </c>
      <c r="D26" s="59" t="s">
        <v>731</v>
      </c>
      <c r="E26" s="21">
        <f t="shared" si="0"/>
        <v>0</v>
      </c>
      <c r="F26" s="21"/>
      <c r="G26" s="30"/>
      <c r="H26" s="21"/>
      <c r="I26" s="30" t="str">
        <f t="shared" si="2"/>
        <v/>
      </c>
      <c r="J26" s="21"/>
      <c r="K26" s="45"/>
      <c r="L26" s="21"/>
      <c r="M26" s="45"/>
    </row>
    <row r="27" spans="2:13">
      <c r="B27" s="36">
        <v>17</v>
      </c>
      <c r="C27" s="41" t="s">
        <v>873</v>
      </c>
      <c r="D27" s="59" t="s">
        <v>878</v>
      </c>
      <c r="E27" s="21">
        <f t="shared" si="0"/>
        <v>0</v>
      </c>
      <c r="F27" s="21"/>
      <c r="G27" s="30"/>
      <c r="H27" s="21"/>
      <c r="I27" s="30" t="str">
        <f t="shared" si="2"/>
        <v/>
      </c>
      <c r="J27" s="21"/>
      <c r="K27" s="45"/>
      <c r="L27" s="21"/>
      <c r="M27" s="45"/>
    </row>
    <row r="28" spans="2:13">
      <c r="B28" s="36">
        <v>18</v>
      </c>
      <c r="C28" s="38" t="s">
        <v>726</v>
      </c>
      <c r="D28" s="59" t="s">
        <v>727</v>
      </c>
      <c r="E28" s="21">
        <f t="shared" si="0"/>
        <v>0</v>
      </c>
      <c r="F28" s="21"/>
      <c r="G28" s="30"/>
      <c r="H28" s="21"/>
      <c r="I28" s="30" t="str">
        <f t="shared" si="2"/>
        <v/>
      </c>
      <c r="J28" s="21"/>
      <c r="K28" s="45"/>
      <c r="L28" s="21"/>
      <c r="M28" s="45"/>
    </row>
    <row r="29" spans="2:13">
      <c r="B29" s="36">
        <v>19</v>
      </c>
      <c r="C29" s="38" t="s">
        <v>947</v>
      </c>
      <c r="D29" s="59" t="s">
        <v>948</v>
      </c>
      <c r="E29" s="21">
        <f t="shared" si="0"/>
        <v>0</v>
      </c>
      <c r="F29" s="21"/>
      <c r="G29" s="30"/>
      <c r="H29" s="21"/>
      <c r="I29" s="30" t="str">
        <f t="shared" si="2"/>
        <v/>
      </c>
      <c r="J29" s="21"/>
      <c r="K29" s="45"/>
      <c r="L29" s="21"/>
      <c r="M29" s="45"/>
    </row>
    <row r="30" spans="2:13">
      <c r="B30" s="36">
        <v>20</v>
      </c>
      <c r="C30" s="38" t="s">
        <v>806</v>
      </c>
      <c r="D30" s="59" t="s">
        <v>807</v>
      </c>
      <c r="E30" s="21">
        <f t="shared" si="0"/>
        <v>0</v>
      </c>
      <c r="F30" s="21"/>
      <c r="G30" s="30"/>
      <c r="H30" s="21"/>
      <c r="I30" s="30" t="str">
        <f t="shared" si="2"/>
        <v/>
      </c>
      <c r="J30" s="21"/>
      <c r="K30" s="45"/>
      <c r="L30" s="21"/>
      <c r="M30" s="45"/>
    </row>
    <row r="31" spans="2:13" s="23" customFormat="1">
      <c r="B31" s="86"/>
      <c r="C31" s="69"/>
      <c r="D31" s="85"/>
      <c r="E31" s="32"/>
      <c r="F31" s="32"/>
      <c r="G31" s="32"/>
      <c r="H31" s="32"/>
      <c r="I31" s="32"/>
      <c r="J31" s="32"/>
      <c r="K31" s="32"/>
      <c r="L31" s="32"/>
      <c r="M31" s="32"/>
    </row>
    <row r="32" spans="2:13">
      <c r="C32" s="35"/>
      <c r="D32" s="35"/>
      <c r="M32" s="15"/>
    </row>
    <row r="33" spans="2:13">
      <c r="B33" s="24" t="s">
        <v>41</v>
      </c>
      <c r="D33" s="35"/>
      <c r="M33" s="15"/>
    </row>
    <row r="34" spans="2:13">
      <c r="B34" s="26" t="s">
        <v>43</v>
      </c>
      <c r="C34" s="14" t="s">
        <v>112</v>
      </c>
      <c r="D34" s="35"/>
      <c r="M34" s="15"/>
    </row>
    <row r="35" spans="2:13">
      <c r="B35" s="27" t="s">
        <v>43</v>
      </c>
      <c r="C35" s="14" t="s">
        <v>45</v>
      </c>
      <c r="D35" s="35"/>
      <c r="M35" s="15"/>
    </row>
    <row r="36" spans="2:13">
      <c r="B36" s="28" t="s">
        <v>43</v>
      </c>
      <c r="C36" s="14" t="s">
        <v>46</v>
      </c>
      <c r="D36" s="35"/>
      <c r="M36" s="15"/>
    </row>
    <row r="37" spans="2:13">
      <c r="D37" s="35"/>
      <c r="M37" s="15"/>
    </row>
    <row r="38" spans="2:13">
      <c r="C38" s="35"/>
      <c r="D38" s="35"/>
      <c r="M38" s="15"/>
    </row>
    <row r="39" spans="2:13">
      <c r="C39" s="35"/>
      <c r="D39" s="35"/>
      <c r="M39" s="15"/>
    </row>
    <row r="40" spans="2:13">
      <c r="C40" s="35"/>
      <c r="D40" s="35"/>
      <c r="M40" s="15"/>
    </row>
    <row r="41" spans="2:13">
      <c r="C41" s="35"/>
      <c r="D41" s="35"/>
      <c r="M41" s="15"/>
    </row>
    <row r="42" spans="2:13">
      <c r="C42" s="35"/>
      <c r="D42" s="35"/>
    </row>
    <row r="43" spans="2:13">
      <c r="C43" s="35"/>
      <c r="D43" s="35"/>
    </row>
    <row r="44" spans="2:13">
      <c r="C44" s="35"/>
      <c r="D44" s="35"/>
    </row>
    <row r="45" spans="2:13">
      <c r="C45" s="35"/>
      <c r="D45" s="35"/>
    </row>
    <row r="46" spans="2:13">
      <c r="C46" s="35"/>
      <c r="D46" s="35"/>
    </row>
    <row r="47" spans="2:13">
      <c r="C47" s="35"/>
      <c r="D47" s="35"/>
    </row>
    <row r="48" spans="2:13">
      <c r="C48" s="35"/>
      <c r="D48" s="35"/>
    </row>
    <row r="49" spans="3:4">
      <c r="C49" s="35"/>
      <c r="D49" s="35"/>
    </row>
    <row r="50" spans="3:4">
      <c r="C50" s="35"/>
      <c r="D50" s="35"/>
    </row>
    <row r="51" spans="3:4">
      <c r="C51" s="35"/>
      <c r="D51" s="35"/>
    </row>
    <row r="52" spans="3:4">
      <c r="C52" s="35"/>
      <c r="D52" s="35"/>
    </row>
    <row r="53" spans="3:4">
      <c r="C53" s="35"/>
      <c r="D53" s="35"/>
    </row>
    <row r="54" spans="3:4">
      <c r="C54" s="35"/>
      <c r="D54" s="35"/>
    </row>
    <row r="55" spans="3:4">
      <c r="C55" s="35"/>
      <c r="D55" s="35"/>
    </row>
    <row r="56" spans="3:4">
      <c r="C56" s="35"/>
      <c r="D56" s="35"/>
    </row>
    <row r="57" spans="3:4">
      <c r="C57" s="35"/>
      <c r="D57" s="35"/>
    </row>
    <row r="58" spans="3:4">
      <c r="C58" s="35"/>
      <c r="D58" s="35"/>
    </row>
    <row r="59" spans="3:4">
      <c r="C59" s="35"/>
      <c r="D59" s="35"/>
    </row>
    <row r="60" spans="3:4">
      <c r="C60" s="35"/>
      <c r="D60" s="35"/>
    </row>
    <row r="61" spans="3:4">
      <c r="C61" s="35"/>
      <c r="D61" s="35"/>
    </row>
    <row r="62" spans="3:4">
      <c r="C62" s="35"/>
      <c r="D62" s="35"/>
    </row>
    <row r="63" spans="3:4">
      <c r="C63" s="35"/>
      <c r="D63" s="35"/>
    </row>
    <row r="64" spans="3:4">
      <c r="C64" s="35"/>
      <c r="D64" s="35"/>
    </row>
    <row r="65" spans="3:4">
      <c r="C65" s="35"/>
      <c r="D65" s="35"/>
    </row>
    <row r="66" spans="3:4">
      <c r="C66" s="35"/>
      <c r="D66" s="35"/>
    </row>
    <row r="67" spans="3:4">
      <c r="C67" s="35"/>
      <c r="D67" s="35"/>
    </row>
    <row r="68" spans="3:4">
      <c r="C68" s="35"/>
      <c r="D68" s="35"/>
    </row>
    <row r="69" spans="3:4">
      <c r="C69" s="35"/>
      <c r="D69" s="35"/>
    </row>
    <row r="70" spans="3:4">
      <c r="C70" s="35"/>
      <c r="D70" s="35"/>
    </row>
    <row r="71" spans="3:4">
      <c r="C71" s="35"/>
      <c r="D71" s="35"/>
    </row>
    <row r="72" spans="3:4">
      <c r="C72" s="35"/>
      <c r="D72" s="35"/>
    </row>
    <row r="73" spans="3:4">
      <c r="C73" s="35"/>
      <c r="D73" s="35"/>
    </row>
    <row r="74" spans="3:4">
      <c r="C74" s="35"/>
      <c r="D74" s="35"/>
    </row>
    <row r="75" spans="3:4">
      <c r="C75" s="35"/>
      <c r="D75" s="35"/>
    </row>
    <row r="76" spans="3:4">
      <c r="C76" s="35"/>
      <c r="D76" s="35"/>
    </row>
    <row r="77" spans="3:4">
      <c r="C77" s="35"/>
      <c r="D77" s="35"/>
    </row>
    <row r="78" spans="3:4">
      <c r="C78" s="35"/>
      <c r="D78" s="35"/>
    </row>
    <row r="79" spans="3:4">
      <c r="C79" s="35"/>
      <c r="D79" s="35"/>
    </row>
    <row r="80" spans="3:4">
      <c r="C80" s="35"/>
      <c r="D80" s="35"/>
    </row>
    <row r="81" spans="3:4">
      <c r="C81" s="35"/>
      <c r="D81" s="35"/>
    </row>
    <row r="82" spans="3:4">
      <c r="C82" s="35"/>
      <c r="D82" s="35"/>
    </row>
    <row r="83" spans="3:4">
      <c r="C83" s="35"/>
      <c r="D83" s="35"/>
    </row>
    <row r="84" spans="3:4">
      <c r="C84" s="35"/>
      <c r="D84" s="35"/>
    </row>
    <row r="85" spans="3:4">
      <c r="C85" s="35"/>
      <c r="D85" s="35"/>
    </row>
    <row r="86" spans="3:4">
      <c r="C86" s="35"/>
      <c r="D86" s="35"/>
    </row>
    <row r="87" spans="3:4">
      <c r="C87" s="35"/>
      <c r="D87" s="35"/>
    </row>
    <row r="88" spans="3:4">
      <c r="C88" s="35"/>
      <c r="D88" s="35"/>
    </row>
    <row r="89" spans="3:4">
      <c r="C89" s="35"/>
      <c r="D89" s="35"/>
    </row>
    <row r="90" spans="3:4">
      <c r="C90" s="35"/>
      <c r="D90" s="35"/>
    </row>
    <row r="91" spans="3:4">
      <c r="C91" s="35"/>
      <c r="D91" s="35"/>
    </row>
    <row r="92" spans="3:4">
      <c r="C92" s="35"/>
      <c r="D92" s="35"/>
    </row>
    <row r="93" spans="3:4">
      <c r="C93" s="35"/>
      <c r="D93" s="35"/>
    </row>
    <row r="94" spans="3:4">
      <c r="C94" s="35"/>
      <c r="D94" s="35"/>
    </row>
    <row r="95" spans="3:4">
      <c r="C95" s="35"/>
      <c r="D95" s="35"/>
    </row>
    <row r="96" spans="3:4">
      <c r="C96" s="35"/>
      <c r="D96" s="35"/>
    </row>
    <row r="97" spans="3:4">
      <c r="C97" s="35"/>
      <c r="D97" s="35"/>
    </row>
    <row r="98" spans="3:4">
      <c r="C98" s="35"/>
      <c r="D98" s="35"/>
    </row>
    <row r="99" spans="3:4">
      <c r="C99" s="35"/>
      <c r="D99" s="35"/>
    </row>
    <row r="100" spans="3:4">
      <c r="C100" s="35"/>
      <c r="D100" s="35"/>
    </row>
    <row r="101" spans="3:4">
      <c r="C101" s="35"/>
      <c r="D101" s="35"/>
    </row>
    <row r="102" spans="3:4">
      <c r="C102" s="35"/>
      <c r="D102" s="35"/>
    </row>
    <row r="103" spans="3:4">
      <c r="C103" s="35"/>
      <c r="D103" s="35"/>
    </row>
    <row r="104" spans="3:4">
      <c r="C104" s="35"/>
      <c r="D104" s="35"/>
    </row>
    <row r="105" spans="3:4">
      <c r="C105" s="35"/>
      <c r="D105" s="35"/>
    </row>
    <row r="106" spans="3:4">
      <c r="C106" s="35"/>
      <c r="D106" s="35"/>
    </row>
    <row r="107" spans="3:4">
      <c r="C107" s="35"/>
      <c r="D107" s="35"/>
    </row>
    <row r="108" spans="3:4">
      <c r="C108" s="35"/>
      <c r="D108" s="35"/>
    </row>
    <row r="109" spans="3:4">
      <c r="C109" s="35"/>
      <c r="D109" s="35"/>
    </row>
    <row r="110" spans="3:4">
      <c r="C110" s="35"/>
      <c r="D110" s="35"/>
    </row>
    <row r="111" spans="3:4">
      <c r="C111" s="35"/>
      <c r="D111" s="35"/>
    </row>
    <row r="112" spans="3:4">
      <c r="C112" s="35"/>
      <c r="D112" s="35"/>
    </row>
    <row r="113" spans="3:4">
      <c r="C113" s="35"/>
      <c r="D113" s="35"/>
    </row>
  </sheetData>
  <sortState xmlns:xlrd2="http://schemas.microsoft.com/office/spreadsheetml/2017/richdata2" ref="C11:K30">
    <sortCondition descending="1" ref="E11:E30"/>
  </sortState>
  <mergeCells count="14">
    <mergeCell ref="B9:B10"/>
    <mergeCell ref="C9:C10"/>
    <mergeCell ref="D9:D10"/>
    <mergeCell ref="E9:E10"/>
    <mergeCell ref="G3:H3"/>
    <mergeCell ref="H8:I8"/>
    <mergeCell ref="C6:D6"/>
    <mergeCell ref="F8:G8"/>
    <mergeCell ref="L9:M9"/>
    <mergeCell ref="F9:G9"/>
    <mergeCell ref="H9:I9"/>
    <mergeCell ref="J9:K9"/>
    <mergeCell ref="J8:K8"/>
    <mergeCell ref="L8:M8"/>
  </mergeCells>
  <conditionalFormatting sqref="C11:C31">
    <cfRule type="duplicateValues" dxfId="4" priority="14"/>
  </conditionalFormatting>
  <pageMargins left="0" right="0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P60"/>
  <sheetViews>
    <sheetView topLeftCell="A29" workbookViewId="0">
      <pane xSplit="3" topLeftCell="D1" activePane="topRight" state="frozen"/>
      <selection pane="topRight" activeCell="B42" sqref="B42:B49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3.2187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1" style="15" customWidth="1"/>
    <col min="13" max="13" width="8.88671875" style="14"/>
    <col min="14" max="14" width="31.6640625" style="14" customWidth="1"/>
    <col min="15" max="15" width="13.77734375" style="14" customWidth="1"/>
    <col min="16" max="16384" width="8.88671875" style="14"/>
  </cols>
  <sheetData>
    <row r="3" spans="2:15">
      <c r="B3" s="16" t="s">
        <v>1028</v>
      </c>
      <c r="F3" s="72"/>
      <c r="G3" s="111"/>
      <c r="H3" s="111"/>
    </row>
    <row r="4" spans="2:15">
      <c r="B4" s="17" t="s">
        <v>1023</v>
      </c>
      <c r="C4" s="16"/>
    </row>
    <row r="6" spans="2:15">
      <c r="C6" s="117"/>
      <c r="D6" s="117"/>
      <c r="E6" s="18"/>
      <c r="F6" s="18"/>
    </row>
    <row r="7" spans="2:15">
      <c r="B7" s="16" t="s">
        <v>298</v>
      </c>
    </row>
    <row r="8" spans="2:15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2:15" ht="15" customHeight="1">
      <c r="B9" s="113" t="s">
        <v>1</v>
      </c>
      <c r="C9" s="114" t="s">
        <v>2</v>
      </c>
      <c r="D9" s="114" t="s">
        <v>3</v>
      </c>
      <c r="E9" s="118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2:15">
      <c r="B10" s="113"/>
      <c r="C10" s="114"/>
      <c r="D10" s="114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5">
      <c r="B11" s="36">
        <v>1</v>
      </c>
      <c r="C11" s="70" t="s">
        <v>642</v>
      </c>
      <c r="D11" s="59" t="s">
        <v>404</v>
      </c>
      <c r="E11" s="21">
        <f t="shared" ref="E11:E49" si="0">SUM(G11,I11,K11,M11)</f>
        <v>338.25</v>
      </c>
      <c r="F11" s="21">
        <v>1</v>
      </c>
      <c r="G11" s="30">
        <f t="shared" ref="G11:G32" si="1">IFERROR(VLOOKUP(F11,points,3,FALSE),"")</f>
        <v>270</v>
      </c>
      <c r="H11" s="31">
        <v>7</v>
      </c>
      <c r="I11" s="30">
        <f t="shared" ref="I11:I49" si="2">IFERROR(VLOOKUP(H11,points,2,FALSE),"")</f>
        <v>32.25</v>
      </c>
      <c r="J11" s="31">
        <v>6</v>
      </c>
      <c r="K11" s="30">
        <f t="shared" ref="K11:K49" si="3">IFERROR(VLOOKUP(J11,points,2,FALSE),"")</f>
        <v>36</v>
      </c>
      <c r="L11" s="31"/>
      <c r="M11" s="45"/>
      <c r="N11" s="69"/>
      <c r="O11" s="69"/>
    </row>
    <row r="12" spans="2:15">
      <c r="B12" s="36">
        <v>2</v>
      </c>
      <c r="C12" s="43" t="s">
        <v>281</v>
      </c>
      <c r="D12" s="47" t="s">
        <v>282</v>
      </c>
      <c r="E12" s="21">
        <f t="shared" si="0"/>
        <v>195.25</v>
      </c>
      <c r="F12" s="21">
        <v>2</v>
      </c>
      <c r="G12" s="30">
        <f t="shared" si="1"/>
        <v>180</v>
      </c>
      <c r="H12" s="64">
        <v>33</v>
      </c>
      <c r="I12" s="30">
        <f t="shared" si="2"/>
        <v>4</v>
      </c>
      <c r="J12" s="21">
        <v>17</v>
      </c>
      <c r="K12" s="30">
        <f t="shared" si="3"/>
        <v>11.25</v>
      </c>
      <c r="L12" s="64"/>
      <c r="M12" s="45"/>
      <c r="N12" s="69"/>
      <c r="O12" s="69"/>
    </row>
    <row r="13" spans="2:15">
      <c r="B13" s="36">
        <v>3</v>
      </c>
      <c r="C13" s="90" t="s">
        <v>644</v>
      </c>
      <c r="D13" s="22" t="s">
        <v>645</v>
      </c>
      <c r="E13" s="21">
        <f t="shared" si="0"/>
        <v>166.5</v>
      </c>
      <c r="F13" s="21">
        <v>3</v>
      </c>
      <c r="G13" s="30">
        <f t="shared" si="1"/>
        <v>135</v>
      </c>
      <c r="H13" s="31">
        <v>16</v>
      </c>
      <c r="I13" s="30">
        <f t="shared" si="2"/>
        <v>14.25</v>
      </c>
      <c r="J13" s="21">
        <v>13</v>
      </c>
      <c r="K13" s="30">
        <f t="shared" si="3"/>
        <v>17.25</v>
      </c>
      <c r="L13" s="31"/>
      <c r="M13" s="45"/>
    </row>
    <row r="14" spans="2:15">
      <c r="B14" s="36">
        <v>4</v>
      </c>
      <c r="C14" s="90" t="s">
        <v>646</v>
      </c>
      <c r="D14" s="22" t="s">
        <v>647</v>
      </c>
      <c r="E14" s="21">
        <f t="shared" si="0"/>
        <v>136.75</v>
      </c>
      <c r="F14" s="21">
        <v>4</v>
      </c>
      <c r="G14" s="30">
        <f t="shared" si="1"/>
        <v>100.5</v>
      </c>
      <c r="H14" s="64">
        <v>49</v>
      </c>
      <c r="I14" s="30">
        <f t="shared" si="2"/>
        <v>4</v>
      </c>
      <c r="J14" s="21">
        <v>7</v>
      </c>
      <c r="K14" s="30">
        <f t="shared" si="3"/>
        <v>32.25</v>
      </c>
      <c r="L14" s="21"/>
      <c r="M14" s="45"/>
    </row>
    <row r="15" spans="2:15">
      <c r="B15" s="36">
        <v>5</v>
      </c>
      <c r="C15" s="70" t="s">
        <v>478</v>
      </c>
      <c r="D15" s="59" t="s">
        <v>479</v>
      </c>
      <c r="E15" s="21">
        <f t="shared" si="0"/>
        <v>99.25</v>
      </c>
      <c r="F15" s="21">
        <v>5</v>
      </c>
      <c r="G15" s="30">
        <f t="shared" si="1"/>
        <v>81</v>
      </c>
      <c r="H15" s="64">
        <v>45</v>
      </c>
      <c r="I15" s="30">
        <f t="shared" si="2"/>
        <v>4</v>
      </c>
      <c r="J15" s="21">
        <v>16</v>
      </c>
      <c r="K15" s="30">
        <f t="shared" si="3"/>
        <v>14.25</v>
      </c>
      <c r="L15" s="21"/>
      <c r="M15" s="45"/>
    </row>
    <row r="16" spans="2:15">
      <c r="B16" s="36">
        <v>6</v>
      </c>
      <c r="C16" s="90" t="s">
        <v>572</v>
      </c>
      <c r="D16" s="22" t="s">
        <v>573</v>
      </c>
      <c r="E16" s="21">
        <f t="shared" si="0"/>
        <v>87.25</v>
      </c>
      <c r="F16" s="21">
        <v>6</v>
      </c>
      <c r="G16" s="30">
        <f t="shared" si="1"/>
        <v>72</v>
      </c>
      <c r="H16" s="31">
        <v>57</v>
      </c>
      <c r="I16" s="30">
        <f t="shared" si="2"/>
        <v>4</v>
      </c>
      <c r="J16" s="21">
        <v>17</v>
      </c>
      <c r="K16" s="30">
        <f t="shared" si="3"/>
        <v>11.25</v>
      </c>
      <c r="L16" s="21"/>
      <c r="M16" s="30"/>
    </row>
    <row r="17" spans="2:16">
      <c r="B17" s="36">
        <v>7</v>
      </c>
      <c r="C17" s="70" t="s">
        <v>480</v>
      </c>
      <c r="D17" s="59" t="s">
        <v>404</v>
      </c>
      <c r="E17" s="21">
        <f t="shared" si="0"/>
        <v>66.5</v>
      </c>
      <c r="F17" s="21">
        <v>7</v>
      </c>
      <c r="G17" s="30">
        <f t="shared" si="1"/>
        <v>64.5</v>
      </c>
      <c r="H17" s="64">
        <v>69</v>
      </c>
      <c r="I17" s="30">
        <f t="shared" si="2"/>
        <v>2</v>
      </c>
      <c r="J17" s="21"/>
      <c r="K17" s="30" t="str">
        <f t="shared" si="3"/>
        <v/>
      </c>
      <c r="L17" s="21"/>
      <c r="M17" s="45"/>
    </row>
    <row r="18" spans="2:16">
      <c r="B18" s="36">
        <v>8</v>
      </c>
      <c r="C18" s="41" t="s">
        <v>643</v>
      </c>
      <c r="D18" s="63">
        <v>42105</v>
      </c>
      <c r="E18" s="21">
        <f t="shared" si="0"/>
        <v>56</v>
      </c>
      <c r="F18" s="21">
        <v>8</v>
      </c>
      <c r="G18" s="30">
        <f t="shared" si="1"/>
        <v>54</v>
      </c>
      <c r="H18" s="31">
        <v>81</v>
      </c>
      <c r="I18" s="30">
        <f t="shared" si="2"/>
        <v>2</v>
      </c>
      <c r="J18" s="21"/>
      <c r="K18" s="30" t="str">
        <f t="shared" si="3"/>
        <v/>
      </c>
      <c r="L18" s="21"/>
      <c r="M18" s="45"/>
      <c r="O18" s="69"/>
      <c r="P18" s="69"/>
    </row>
    <row r="19" spans="2:16">
      <c r="B19" s="36">
        <v>9</v>
      </c>
      <c r="C19" s="41" t="s">
        <v>883</v>
      </c>
      <c r="D19" s="59" t="s">
        <v>886</v>
      </c>
      <c r="E19" s="21">
        <f t="shared" si="0"/>
        <v>51</v>
      </c>
      <c r="F19" s="22">
        <v>9</v>
      </c>
      <c r="G19" s="30">
        <f t="shared" si="1"/>
        <v>45</v>
      </c>
      <c r="H19" s="21">
        <v>69</v>
      </c>
      <c r="I19" s="30">
        <f t="shared" si="2"/>
        <v>2</v>
      </c>
      <c r="J19" s="21">
        <v>37</v>
      </c>
      <c r="K19" s="30">
        <f t="shared" si="3"/>
        <v>4</v>
      </c>
      <c r="L19" s="21"/>
      <c r="M19" s="30"/>
      <c r="O19" s="69"/>
      <c r="P19" s="69"/>
    </row>
    <row r="20" spans="2:16">
      <c r="B20" s="36">
        <v>10</v>
      </c>
      <c r="C20" s="43" t="s">
        <v>732</v>
      </c>
      <c r="D20" s="59" t="s">
        <v>733</v>
      </c>
      <c r="E20" s="21">
        <f t="shared" si="0"/>
        <v>50.75</v>
      </c>
      <c r="F20" s="21">
        <v>11</v>
      </c>
      <c r="G20" s="30">
        <f t="shared" si="1"/>
        <v>37.5</v>
      </c>
      <c r="H20" s="31">
        <v>81</v>
      </c>
      <c r="I20" s="30">
        <f t="shared" si="2"/>
        <v>2</v>
      </c>
      <c r="J20" s="21">
        <v>17</v>
      </c>
      <c r="K20" s="30">
        <f t="shared" si="3"/>
        <v>11.25</v>
      </c>
      <c r="L20" s="21"/>
      <c r="M20" s="45"/>
    </row>
    <row r="21" spans="2:16">
      <c r="B21" s="36">
        <v>11</v>
      </c>
      <c r="C21" s="41" t="s">
        <v>876</v>
      </c>
      <c r="D21" s="59" t="s">
        <v>881</v>
      </c>
      <c r="E21" s="21">
        <f t="shared" si="0"/>
        <v>45</v>
      </c>
      <c r="F21" s="21">
        <v>10</v>
      </c>
      <c r="G21" s="30">
        <f t="shared" si="1"/>
        <v>39</v>
      </c>
      <c r="H21" s="31">
        <v>73</v>
      </c>
      <c r="I21" s="30">
        <f t="shared" si="2"/>
        <v>2</v>
      </c>
      <c r="J21" s="21">
        <v>41</v>
      </c>
      <c r="K21" s="30">
        <f t="shared" si="3"/>
        <v>4</v>
      </c>
      <c r="L21" s="21"/>
      <c r="M21" s="45"/>
    </row>
    <row r="22" spans="2:16">
      <c r="B22" s="36">
        <v>12</v>
      </c>
      <c r="C22" s="41" t="s">
        <v>640</v>
      </c>
      <c r="D22" s="22" t="s">
        <v>641</v>
      </c>
      <c r="E22" s="21">
        <f t="shared" si="0"/>
        <v>40.5</v>
      </c>
      <c r="F22" s="21">
        <v>13</v>
      </c>
      <c r="G22" s="30">
        <f t="shared" si="1"/>
        <v>34.5</v>
      </c>
      <c r="H22" s="64">
        <v>77</v>
      </c>
      <c r="I22" s="30">
        <f t="shared" si="2"/>
        <v>2</v>
      </c>
      <c r="J22" s="21">
        <v>41</v>
      </c>
      <c r="K22" s="30">
        <f t="shared" si="3"/>
        <v>4</v>
      </c>
      <c r="L22" s="21"/>
      <c r="M22" s="45"/>
    </row>
    <row r="23" spans="2:16">
      <c r="B23" s="36">
        <v>13</v>
      </c>
      <c r="C23" s="41" t="s">
        <v>720</v>
      </c>
      <c r="D23" s="59" t="s">
        <v>721</v>
      </c>
      <c r="E23" s="21">
        <f t="shared" si="0"/>
        <v>39</v>
      </c>
      <c r="F23" s="21">
        <v>14</v>
      </c>
      <c r="G23" s="30">
        <f t="shared" si="1"/>
        <v>33</v>
      </c>
      <c r="H23" s="21">
        <v>89</v>
      </c>
      <c r="I23" s="30">
        <f t="shared" si="2"/>
        <v>2</v>
      </c>
      <c r="J23" s="21">
        <v>49</v>
      </c>
      <c r="K23" s="30">
        <f t="shared" si="3"/>
        <v>4</v>
      </c>
      <c r="L23" s="21"/>
      <c r="M23" s="45"/>
    </row>
    <row r="24" spans="2:16">
      <c r="B24" s="36">
        <v>14</v>
      </c>
      <c r="C24" s="41" t="s">
        <v>718</v>
      </c>
      <c r="D24" s="59" t="s">
        <v>719</v>
      </c>
      <c r="E24" s="21">
        <f t="shared" si="0"/>
        <v>36</v>
      </c>
      <c r="F24" s="21">
        <v>12</v>
      </c>
      <c r="G24" s="30">
        <f t="shared" si="1"/>
        <v>36</v>
      </c>
      <c r="H24" s="31"/>
      <c r="I24" s="30" t="str">
        <f t="shared" si="2"/>
        <v/>
      </c>
      <c r="J24" s="21"/>
      <c r="K24" s="30" t="str">
        <f t="shared" si="3"/>
        <v/>
      </c>
      <c r="L24" s="21"/>
      <c r="M24" s="45"/>
    </row>
    <row r="25" spans="2:16">
      <c r="B25" s="36">
        <v>15</v>
      </c>
      <c r="C25" s="41" t="s">
        <v>819</v>
      </c>
      <c r="D25" s="59" t="s">
        <v>818</v>
      </c>
      <c r="E25" s="21">
        <f t="shared" si="0"/>
        <v>34.5</v>
      </c>
      <c r="F25" s="21">
        <v>16</v>
      </c>
      <c r="G25" s="30">
        <f t="shared" si="1"/>
        <v>28.5</v>
      </c>
      <c r="H25" s="21">
        <v>81</v>
      </c>
      <c r="I25" s="30">
        <f t="shared" si="2"/>
        <v>2</v>
      </c>
      <c r="J25" s="21">
        <v>41</v>
      </c>
      <c r="K25" s="30">
        <f t="shared" si="3"/>
        <v>4</v>
      </c>
      <c r="L25" s="21"/>
      <c r="M25" s="45"/>
    </row>
    <row r="26" spans="2:16">
      <c r="B26" s="36">
        <v>16</v>
      </c>
      <c r="C26" s="41" t="s">
        <v>822</v>
      </c>
      <c r="D26" s="59" t="s">
        <v>823</v>
      </c>
      <c r="E26" s="21">
        <f t="shared" si="0"/>
        <v>33.5</v>
      </c>
      <c r="F26" s="21">
        <v>15</v>
      </c>
      <c r="G26" s="30">
        <f t="shared" si="1"/>
        <v>31.5</v>
      </c>
      <c r="H26" s="64">
        <v>89</v>
      </c>
      <c r="I26" s="30">
        <f t="shared" si="2"/>
        <v>2</v>
      </c>
      <c r="J26" s="21"/>
      <c r="K26" s="30" t="str">
        <f t="shared" si="3"/>
        <v/>
      </c>
      <c r="L26" s="21"/>
      <c r="M26" s="45"/>
    </row>
    <row r="27" spans="2:16">
      <c r="B27" s="36">
        <v>17</v>
      </c>
      <c r="C27" s="41" t="s">
        <v>820</v>
      </c>
      <c r="D27" s="59" t="s">
        <v>821</v>
      </c>
      <c r="E27" s="21">
        <f t="shared" si="0"/>
        <v>22.5</v>
      </c>
      <c r="F27" s="21">
        <v>17</v>
      </c>
      <c r="G27" s="30">
        <f t="shared" si="1"/>
        <v>22.5</v>
      </c>
      <c r="H27" s="64"/>
      <c r="I27" s="30" t="str">
        <f t="shared" si="2"/>
        <v/>
      </c>
      <c r="J27" s="21"/>
      <c r="K27" s="30" t="str">
        <f t="shared" si="3"/>
        <v/>
      </c>
      <c r="L27" s="21"/>
      <c r="M27" s="45"/>
    </row>
    <row r="28" spans="2:16">
      <c r="B28" s="36">
        <v>18</v>
      </c>
      <c r="C28" s="41" t="s">
        <v>808</v>
      </c>
      <c r="D28" s="59" t="s">
        <v>809</v>
      </c>
      <c r="E28" s="21">
        <f t="shared" si="0"/>
        <v>21</v>
      </c>
      <c r="F28" s="21">
        <v>18</v>
      </c>
      <c r="G28" s="30">
        <f t="shared" si="1"/>
        <v>21</v>
      </c>
      <c r="H28" s="21"/>
      <c r="I28" s="30" t="str">
        <f t="shared" si="2"/>
        <v/>
      </c>
      <c r="J28" s="21"/>
      <c r="K28" s="30" t="str">
        <f t="shared" si="3"/>
        <v/>
      </c>
      <c r="L28" s="21"/>
      <c r="M28" s="45"/>
      <c r="O28" s="69"/>
      <c r="P28" s="69"/>
    </row>
    <row r="29" spans="2:16">
      <c r="B29" s="36">
        <v>19</v>
      </c>
      <c r="C29" s="41" t="s">
        <v>959</v>
      </c>
      <c r="D29" s="59" t="s">
        <v>960</v>
      </c>
      <c r="E29" s="21">
        <f t="shared" si="0"/>
        <v>19.5</v>
      </c>
      <c r="F29" s="21">
        <v>19</v>
      </c>
      <c r="G29" s="30">
        <f t="shared" si="1"/>
        <v>19.5</v>
      </c>
      <c r="H29" s="31"/>
      <c r="I29" s="30" t="str">
        <f t="shared" si="2"/>
        <v/>
      </c>
      <c r="J29" s="31"/>
      <c r="K29" s="30" t="str">
        <f t="shared" si="3"/>
        <v/>
      </c>
      <c r="L29" s="31"/>
      <c r="M29" s="30"/>
    </row>
    <row r="30" spans="2:16">
      <c r="B30" s="36">
        <v>19</v>
      </c>
      <c r="C30" s="41" t="s">
        <v>965</v>
      </c>
      <c r="D30" s="59" t="s">
        <v>966</v>
      </c>
      <c r="E30" s="21">
        <f t="shared" si="0"/>
        <v>19.5</v>
      </c>
      <c r="F30" s="21">
        <v>21</v>
      </c>
      <c r="G30" s="30">
        <f t="shared" si="1"/>
        <v>17.5</v>
      </c>
      <c r="H30" s="21">
        <v>89</v>
      </c>
      <c r="I30" s="30">
        <f t="shared" si="2"/>
        <v>2</v>
      </c>
      <c r="J30" s="21"/>
      <c r="K30" s="30" t="str">
        <f t="shared" si="3"/>
        <v/>
      </c>
      <c r="L30" s="21"/>
      <c r="M30" s="30"/>
      <c r="O30" s="69"/>
      <c r="P30" s="69"/>
    </row>
    <row r="31" spans="2:16">
      <c r="B31" s="36">
        <v>21</v>
      </c>
      <c r="C31" s="41" t="s">
        <v>963</v>
      </c>
      <c r="D31" s="59" t="s">
        <v>964</v>
      </c>
      <c r="E31" s="21">
        <f t="shared" si="0"/>
        <v>18</v>
      </c>
      <c r="F31" s="21">
        <v>20</v>
      </c>
      <c r="G31" s="30">
        <f t="shared" si="1"/>
        <v>18</v>
      </c>
      <c r="H31" s="21"/>
      <c r="I31" s="30" t="str">
        <f t="shared" si="2"/>
        <v/>
      </c>
      <c r="J31" s="21"/>
      <c r="K31" s="30" t="str">
        <f t="shared" si="3"/>
        <v/>
      </c>
      <c r="L31" s="21"/>
      <c r="M31" s="30"/>
    </row>
    <row r="32" spans="2:16">
      <c r="B32" s="36">
        <v>22</v>
      </c>
      <c r="C32" s="41" t="s">
        <v>961</v>
      </c>
      <c r="D32" s="59" t="s">
        <v>962</v>
      </c>
      <c r="E32" s="21">
        <f t="shared" si="0"/>
        <v>17</v>
      </c>
      <c r="F32" s="21">
        <v>22</v>
      </c>
      <c r="G32" s="30">
        <f t="shared" si="1"/>
        <v>17</v>
      </c>
      <c r="H32" s="31"/>
      <c r="I32" s="30" t="str">
        <f t="shared" si="2"/>
        <v/>
      </c>
      <c r="J32" s="31"/>
      <c r="K32" s="30" t="str">
        <f t="shared" si="3"/>
        <v/>
      </c>
      <c r="L32" s="31"/>
      <c r="M32" s="30"/>
    </row>
    <row r="33" spans="2:13">
      <c r="B33" s="36">
        <v>23</v>
      </c>
      <c r="C33" s="41" t="s">
        <v>926</v>
      </c>
      <c r="D33" s="59" t="s">
        <v>927</v>
      </c>
      <c r="E33" s="21">
        <f t="shared" si="0"/>
        <v>4</v>
      </c>
      <c r="F33" s="21"/>
      <c r="G33" s="30"/>
      <c r="H33" s="21"/>
      <c r="I33" s="30" t="str">
        <f t="shared" si="2"/>
        <v/>
      </c>
      <c r="J33" s="21">
        <v>49</v>
      </c>
      <c r="K33" s="30">
        <f t="shared" si="3"/>
        <v>4</v>
      </c>
      <c r="L33" s="21"/>
      <c r="M33" s="45"/>
    </row>
    <row r="34" spans="2:13">
      <c r="B34" s="36">
        <v>23</v>
      </c>
      <c r="C34" s="38" t="s">
        <v>1035</v>
      </c>
      <c r="D34" s="59" t="s">
        <v>1036</v>
      </c>
      <c r="E34" s="21">
        <f t="shared" si="0"/>
        <v>4</v>
      </c>
      <c r="F34" s="21"/>
      <c r="G34" s="30"/>
      <c r="H34" s="21"/>
      <c r="I34" s="30" t="str">
        <f t="shared" si="2"/>
        <v/>
      </c>
      <c r="J34" s="21">
        <v>41</v>
      </c>
      <c r="K34" s="30">
        <f t="shared" si="3"/>
        <v>4</v>
      </c>
      <c r="L34" s="21"/>
      <c r="M34" s="45"/>
    </row>
    <row r="35" spans="2:13">
      <c r="B35" s="36">
        <v>25</v>
      </c>
      <c r="C35" s="41" t="s">
        <v>812</v>
      </c>
      <c r="D35" s="59" t="s">
        <v>813</v>
      </c>
      <c r="E35" s="21">
        <f t="shared" si="0"/>
        <v>2</v>
      </c>
      <c r="F35" s="21" t="str">
        <f>IFERROR(VLOOKUP(C35,posgu11,2,FALSE),"")</f>
        <v/>
      </c>
      <c r="G35" s="30"/>
      <c r="H35" s="31">
        <v>89</v>
      </c>
      <c r="I35" s="30">
        <f t="shared" si="2"/>
        <v>2</v>
      </c>
      <c r="J35" s="31"/>
      <c r="K35" s="30" t="str">
        <f t="shared" si="3"/>
        <v/>
      </c>
      <c r="L35" s="21"/>
      <c r="M35" s="45"/>
    </row>
    <row r="36" spans="2:13">
      <c r="B36" s="36">
        <v>26</v>
      </c>
      <c r="C36" s="41" t="s">
        <v>671</v>
      </c>
      <c r="D36" s="59" t="s">
        <v>672</v>
      </c>
      <c r="E36" s="21">
        <f t="shared" si="0"/>
        <v>0</v>
      </c>
      <c r="F36" s="22"/>
      <c r="G36" s="30"/>
      <c r="H36" s="21"/>
      <c r="I36" s="30" t="str">
        <f t="shared" si="2"/>
        <v/>
      </c>
      <c r="J36" s="21"/>
      <c r="K36" s="30" t="str">
        <f t="shared" si="3"/>
        <v/>
      </c>
      <c r="L36" s="21"/>
      <c r="M36" s="45"/>
    </row>
    <row r="37" spans="2:13">
      <c r="B37" s="36">
        <v>27</v>
      </c>
      <c r="C37" s="41" t="s">
        <v>564</v>
      </c>
      <c r="D37" s="22" t="s">
        <v>565</v>
      </c>
      <c r="E37" s="21">
        <f t="shared" si="0"/>
        <v>0</v>
      </c>
      <c r="F37" s="21"/>
      <c r="G37" s="30"/>
      <c r="H37" s="21"/>
      <c r="I37" s="30" t="str">
        <f t="shared" si="2"/>
        <v/>
      </c>
      <c r="J37" s="21"/>
      <c r="K37" s="30" t="str">
        <f t="shared" si="3"/>
        <v/>
      </c>
      <c r="L37" s="31"/>
      <c r="M37" s="30"/>
    </row>
    <row r="38" spans="2:13">
      <c r="B38" s="36">
        <v>28</v>
      </c>
      <c r="C38" s="80" t="s">
        <v>566</v>
      </c>
      <c r="D38" s="22" t="s">
        <v>567</v>
      </c>
      <c r="E38" s="21">
        <f t="shared" si="0"/>
        <v>0</v>
      </c>
      <c r="F38" s="21"/>
      <c r="G38" s="30"/>
      <c r="H38" s="21"/>
      <c r="I38" s="30" t="str">
        <f t="shared" si="2"/>
        <v/>
      </c>
      <c r="J38" s="21"/>
      <c r="K38" s="30" t="str">
        <f t="shared" si="3"/>
        <v/>
      </c>
      <c r="L38" s="31"/>
      <c r="M38" s="30"/>
    </row>
    <row r="39" spans="2:13">
      <c r="B39" s="36">
        <v>29</v>
      </c>
      <c r="C39" s="41" t="s">
        <v>816</v>
      </c>
      <c r="D39" s="59" t="s">
        <v>817</v>
      </c>
      <c r="E39" s="21">
        <f t="shared" si="0"/>
        <v>0</v>
      </c>
      <c r="F39" s="21"/>
      <c r="G39" s="30"/>
      <c r="H39" s="21"/>
      <c r="I39" s="30" t="str">
        <f t="shared" si="2"/>
        <v/>
      </c>
      <c r="J39" s="21"/>
      <c r="K39" s="30" t="str">
        <f t="shared" si="3"/>
        <v/>
      </c>
      <c r="L39" s="21"/>
      <c r="M39" s="45"/>
    </row>
    <row r="40" spans="2:13">
      <c r="B40" s="36">
        <v>30</v>
      </c>
      <c r="C40" s="41" t="s">
        <v>568</v>
      </c>
      <c r="D40" s="22" t="s">
        <v>569</v>
      </c>
      <c r="E40" s="21">
        <f t="shared" si="0"/>
        <v>0</v>
      </c>
      <c r="F40" s="21"/>
      <c r="G40" s="30"/>
      <c r="H40" s="31"/>
      <c r="I40" s="30" t="str">
        <f t="shared" si="2"/>
        <v/>
      </c>
      <c r="J40" s="31"/>
      <c r="K40" s="30" t="str">
        <f t="shared" si="3"/>
        <v/>
      </c>
      <c r="L40" s="21"/>
      <c r="M40" s="45"/>
    </row>
    <row r="41" spans="2:13">
      <c r="B41" s="36">
        <v>31</v>
      </c>
      <c r="C41" s="43" t="s">
        <v>716</v>
      </c>
      <c r="D41" s="59" t="s">
        <v>717</v>
      </c>
      <c r="E41" s="21">
        <f t="shared" si="0"/>
        <v>0</v>
      </c>
      <c r="F41" s="21"/>
      <c r="G41" s="30"/>
      <c r="H41" s="31"/>
      <c r="I41" s="30" t="str">
        <f t="shared" si="2"/>
        <v/>
      </c>
      <c r="J41" s="31"/>
      <c r="K41" s="30" t="str">
        <f t="shared" si="3"/>
        <v/>
      </c>
      <c r="L41" s="21"/>
      <c r="M41" s="45"/>
    </row>
    <row r="42" spans="2:13">
      <c r="B42" s="36">
        <v>32</v>
      </c>
      <c r="C42" s="41" t="s">
        <v>570</v>
      </c>
      <c r="D42" s="22" t="s">
        <v>571</v>
      </c>
      <c r="E42" s="21">
        <f t="shared" si="0"/>
        <v>0</v>
      </c>
      <c r="F42" s="21"/>
      <c r="G42" s="30"/>
      <c r="H42" s="64"/>
      <c r="I42" s="30" t="str">
        <f t="shared" si="2"/>
        <v/>
      </c>
      <c r="J42" s="21"/>
      <c r="K42" s="30" t="str">
        <f t="shared" si="3"/>
        <v/>
      </c>
      <c r="L42" s="21"/>
      <c r="M42" s="45"/>
    </row>
    <row r="43" spans="2:13">
      <c r="B43" s="36">
        <v>33</v>
      </c>
      <c r="C43" s="41" t="s">
        <v>885</v>
      </c>
      <c r="D43" s="59" t="s">
        <v>888</v>
      </c>
      <c r="E43" s="21">
        <f t="shared" si="0"/>
        <v>0</v>
      </c>
      <c r="F43" s="21"/>
      <c r="G43" s="30"/>
      <c r="H43" s="64"/>
      <c r="I43" s="30" t="str">
        <f t="shared" si="2"/>
        <v/>
      </c>
      <c r="J43" s="21"/>
      <c r="K43" s="30" t="str">
        <f t="shared" si="3"/>
        <v/>
      </c>
      <c r="L43" s="31"/>
      <c r="M43" s="30"/>
    </row>
    <row r="44" spans="2:13">
      <c r="B44" s="36">
        <v>34</v>
      </c>
      <c r="C44" s="41" t="s">
        <v>877</v>
      </c>
      <c r="D44" s="59" t="s">
        <v>882</v>
      </c>
      <c r="E44" s="21">
        <f t="shared" si="0"/>
        <v>0</v>
      </c>
      <c r="F44" s="21"/>
      <c r="G44" s="30"/>
      <c r="H44" s="64"/>
      <c r="I44" s="30" t="str">
        <f t="shared" si="2"/>
        <v/>
      </c>
      <c r="J44" s="21"/>
      <c r="K44" s="30" t="str">
        <f t="shared" si="3"/>
        <v/>
      </c>
      <c r="L44" s="21"/>
      <c r="M44" s="45"/>
    </row>
    <row r="45" spans="2:13">
      <c r="B45" s="36">
        <v>35</v>
      </c>
      <c r="C45" s="41" t="s">
        <v>928</v>
      </c>
      <c r="D45" s="59" t="s">
        <v>929</v>
      </c>
      <c r="E45" s="21">
        <f t="shared" si="0"/>
        <v>0</v>
      </c>
      <c r="F45" s="21" t="str">
        <f>IFERROR(VLOOKUP(C45,posgu11,2,FALSE),"")</f>
        <v/>
      </c>
      <c r="G45" s="30"/>
      <c r="H45" s="64"/>
      <c r="I45" s="30" t="str">
        <f t="shared" si="2"/>
        <v/>
      </c>
      <c r="J45" s="21"/>
      <c r="K45" s="30" t="str">
        <f t="shared" si="3"/>
        <v/>
      </c>
      <c r="L45" s="21"/>
      <c r="M45" s="45"/>
    </row>
    <row r="46" spans="2:13">
      <c r="B46" s="36">
        <v>36</v>
      </c>
      <c r="C46" s="41" t="s">
        <v>922</v>
      </c>
      <c r="D46" s="59" t="s">
        <v>923</v>
      </c>
      <c r="E46" s="21">
        <f t="shared" si="0"/>
        <v>0</v>
      </c>
      <c r="F46" s="21" t="str">
        <f>IFERROR(VLOOKUP(C46,posgu11,2,FALSE),"")</f>
        <v/>
      </c>
      <c r="G46" s="30" t="str">
        <f>IFERROR(VLOOKUP(F46,points,3,FALSE),"")</f>
        <v/>
      </c>
      <c r="H46" s="64"/>
      <c r="I46" s="30" t="str">
        <f t="shared" si="2"/>
        <v/>
      </c>
      <c r="J46" s="21"/>
      <c r="K46" s="30" t="str">
        <f t="shared" si="3"/>
        <v/>
      </c>
      <c r="L46" s="21"/>
      <c r="M46" s="45"/>
    </row>
    <row r="47" spans="2:13">
      <c r="B47" s="36">
        <v>37</v>
      </c>
      <c r="C47" s="41" t="s">
        <v>758</v>
      </c>
      <c r="D47" s="22" t="s">
        <v>759</v>
      </c>
      <c r="E47" s="21">
        <f t="shared" si="0"/>
        <v>0</v>
      </c>
      <c r="F47" s="21" t="str">
        <f>IFERROR(VLOOKUP(C47,posgu11,2,FALSE),"")</f>
        <v/>
      </c>
      <c r="G47" s="30"/>
      <c r="H47" s="21"/>
      <c r="I47" s="30" t="str">
        <f t="shared" si="2"/>
        <v/>
      </c>
      <c r="J47" s="21"/>
      <c r="K47" s="30" t="str">
        <f t="shared" si="3"/>
        <v/>
      </c>
      <c r="L47" s="31"/>
      <c r="M47" s="30"/>
    </row>
    <row r="48" spans="2:13">
      <c r="B48" s="36">
        <v>38</v>
      </c>
      <c r="C48" s="41" t="s">
        <v>924</v>
      </c>
      <c r="D48" s="59" t="s">
        <v>925</v>
      </c>
      <c r="E48" s="21">
        <f t="shared" si="0"/>
        <v>0</v>
      </c>
      <c r="F48" s="21"/>
      <c r="G48" s="30"/>
      <c r="H48" s="21"/>
      <c r="I48" s="30" t="str">
        <f t="shared" si="2"/>
        <v/>
      </c>
      <c r="J48" s="21"/>
      <c r="K48" s="30" t="str">
        <f t="shared" si="3"/>
        <v/>
      </c>
      <c r="L48" s="21"/>
      <c r="M48" s="45"/>
    </row>
    <row r="49" spans="2:13">
      <c r="B49" s="36">
        <v>39</v>
      </c>
      <c r="C49" s="41" t="s">
        <v>875</v>
      </c>
      <c r="D49" s="59" t="s">
        <v>880</v>
      </c>
      <c r="E49" s="21">
        <f t="shared" si="0"/>
        <v>0</v>
      </c>
      <c r="F49" s="21"/>
      <c r="G49" s="30"/>
      <c r="H49" s="31"/>
      <c r="I49" s="30" t="str">
        <f t="shared" si="2"/>
        <v/>
      </c>
      <c r="J49" s="31"/>
      <c r="K49" s="30" t="str">
        <f t="shared" si="3"/>
        <v/>
      </c>
      <c r="L49" s="21"/>
      <c r="M49" s="45"/>
    </row>
    <row r="52" spans="2:13">
      <c r="B52" s="24" t="s">
        <v>41</v>
      </c>
      <c r="M52" s="15"/>
    </row>
    <row r="53" spans="2:13">
      <c r="B53" s="25"/>
      <c r="C53" s="14" t="s">
        <v>328</v>
      </c>
      <c r="M53" s="15"/>
    </row>
    <row r="54" spans="2:13">
      <c r="B54" s="26" t="s">
        <v>43</v>
      </c>
      <c r="C54" s="14" t="s">
        <v>112</v>
      </c>
      <c r="M54" s="15"/>
    </row>
    <row r="55" spans="2:13">
      <c r="B55" s="27" t="s">
        <v>43</v>
      </c>
      <c r="C55" s="14" t="s">
        <v>45</v>
      </c>
      <c r="M55" s="15"/>
    </row>
    <row r="56" spans="2:13">
      <c r="B56" s="28" t="s">
        <v>43</v>
      </c>
      <c r="C56" s="14" t="s">
        <v>46</v>
      </c>
      <c r="M56" s="15"/>
    </row>
    <row r="57" spans="2:13">
      <c r="B57" s="23"/>
      <c r="C57" s="23"/>
      <c r="M57" s="15"/>
    </row>
    <row r="58" spans="2:13">
      <c r="M58" s="15"/>
    </row>
    <row r="60" spans="2:13">
      <c r="B60" s="79"/>
      <c r="C60" s="79"/>
      <c r="D60" s="79"/>
      <c r="E60" s="79"/>
      <c r="F60" s="79"/>
      <c r="G60" s="79"/>
      <c r="H60" s="79"/>
    </row>
  </sheetData>
  <sortState xmlns:xlrd2="http://schemas.microsoft.com/office/spreadsheetml/2017/richdata2" ref="C12:K49">
    <sortCondition descending="1" ref="E11:E49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49">
    <cfRule type="duplicateValues" dxfId="3" priority="110"/>
  </conditionalFormatting>
  <pageMargins left="0" right="0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P120"/>
  <sheetViews>
    <sheetView tabSelected="1" workbookViewId="0">
      <pane xSplit="3" topLeftCell="D1" activePane="topRight" state="frozen"/>
      <selection pane="topRight" activeCell="N17" sqref="N17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88671875" style="14" customWidth="1"/>
    <col min="4" max="4" width="13.33203125" style="14" customWidth="1"/>
    <col min="5" max="5" width="10.88671875" style="14" customWidth="1"/>
    <col min="6" max="9" width="7.88671875" style="15" customWidth="1"/>
    <col min="10" max="11" width="8.88671875" style="15"/>
    <col min="12" max="12" width="10.44140625" style="15" customWidth="1"/>
    <col min="13" max="13" width="9.6640625" style="14" customWidth="1"/>
    <col min="14" max="14" width="40.5546875" style="14" customWidth="1"/>
    <col min="15" max="16384" width="8.88671875" style="14"/>
  </cols>
  <sheetData>
    <row r="3" spans="1:14">
      <c r="B3" s="16" t="s">
        <v>1028</v>
      </c>
      <c r="F3" s="72"/>
      <c r="G3" s="111"/>
      <c r="H3" s="111"/>
    </row>
    <row r="4" spans="1:14">
      <c r="B4" s="17" t="s">
        <v>1023</v>
      </c>
      <c r="C4" s="16"/>
    </row>
    <row r="6" spans="1:14">
      <c r="C6" s="117"/>
      <c r="D6" s="117"/>
      <c r="E6" s="18"/>
      <c r="F6" s="18"/>
    </row>
    <row r="7" spans="1:14">
      <c r="B7" s="16" t="s">
        <v>329</v>
      </c>
    </row>
    <row r="8" spans="1:14">
      <c r="F8" s="101" t="s">
        <v>1020</v>
      </c>
      <c r="G8" s="102"/>
      <c r="H8" s="101" t="s">
        <v>1022</v>
      </c>
      <c r="I8" s="102"/>
      <c r="J8" s="101" t="s">
        <v>1027</v>
      </c>
      <c r="K8" s="102"/>
      <c r="L8" s="101"/>
      <c r="M8" s="102"/>
    </row>
    <row r="9" spans="1:14" ht="15" customHeight="1">
      <c r="B9" s="113" t="s">
        <v>1</v>
      </c>
      <c r="C9" s="114" t="s">
        <v>2</v>
      </c>
      <c r="D9" s="114" t="s">
        <v>3</v>
      </c>
      <c r="E9" s="118" t="s">
        <v>4</v>
      </c>
      <c r="F9" s="112" t="s">
        <v>409</v>
      </c>
      <c r="G9" s="112"/>
      <c r="H9" s="109" t="s">
        <v>5</v>
      </c>
      <c r="I9" s="110"/>
      <c r="J9" s="109" t="s">
        <v>6</v>
      </c>
      <c r="K9" s="110"/>
      <c r="L9" s="109" t="s">
        <v>7</v>
      </c>
      <c r="M9" s="110"/>
    </row>
    <row r="10" spans="1:14">
      <c r="B10" s="113"/>
      <c r="C10" s="114"/>
      <c r="D10" s="114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4" customFormat="1">
      <c r="A11" s="14"/>
      <c r="B11" s="40">
        <v>1</v>
      </c>
      <c r="C11" s="43" t="s">
        <v>277</v>
      </c>
      <c r="D11" s="47" t="s">
        <v>278</v>
      </c>
      <c r="E11" s="21">
        <f t="shared" ref="E11:E49" si="0">SUM(G11,I11,K11,M11)</f>
        <v>328.5</v>
      </c>
      <c r="F11" s="21">
        <v>1</v>
      </c>
      <c r="G11" s="30">
        <f t="shared" ref="G11:G32" si="1">IFERROR(VLOOKUP(F11,points,3,FALSE),"")</f>
        <v>270</v>
      </c>
      <c r="H11" s="31">
        <v>12</v>
      </c>
      <c r="I11" s="30">
        <f t="shared" ref="I11:I49" si="2">IFERROR(VLOOKUP(H11,points,2,FALSE),"")</f>
        <v>18</v>
      </c>
      <c r="J11" s="31">
        <v>5</v>
      </c>
      <c r="K11" s="30">
        <f t="shared" ref="K11:K49" si="3">IFERROR(VLOOKUP(J11,points,2,FALSE),"")</f>
        <v>40.5</v>
      </c>
      <c r="L11" s="31"/>
      <c r="M11" s="30"/>
      <c r="N11" s="69"/>
    </row>
    <row r="12" spans="1:14" customFormat="1">
      <c r="A12" s="14"/>
      <c r="B12" s="40">
        <v>2</v>
      </c>
      <c r="C12" s="43" t="s">
        <v>270</v>
      </c>
      <c r="D12" s="47" t="s">
        <v>271</v>
      </c>
      <c r="E12" s="21">
        <f t="shared" si="0"/>
        <v>217.5</v>
      </c>
      <c r="F12" s="21">
        <v>2</v>
      </c>
      <c r="G12" s="30">
        <f t="shared" si="1"/>
        <v>180</v>
      </c>
      <c r="H12" s="31">
        <v>11</v>
      </c>
      <c r="I12" s="30">
        <f t="shared" si="2"/>
        <v>18.75</v>
      </c>
      <c r="J12" s="31">
        <v>11</v>
      </c>
      <c r="K12" s="30">
        <f t="shared" si="3"/>
        <v>18.75</v>
      </c>
      <c r="L12" s="31"/>
      <c r="M12" s="45"/>
      <c r="N12" s="69"/>
    </row>
    <row r="13" spans="1:14">
      <c r="B13" s="40">
        <v>3</v>
      </c>
      <c r="C13" s="41" t="s">
        <v>649</v>
      </c>
      <c r="D13" s="47" t="s">
        <v>269</v>
      </c>
      <c r="E13" s="21">
        <f t="shared" si="0"/>
        <v>175.25</v>
      </c>
      <c r="F13" s="21">
        <v>3</v>
      </c>
      <c r="G13" s="30">
        <f t="shared" si="1"/>
        <v>135</v>
      </c>
      <c r="H13" s="31">
        <v>24</v>
      </c>
      <c r="I13" s="30">
        <f t="shared" si="2"/>
        <v>8</v>
      </c>
      <c r="J13" s="31">
        <v>7</v>
      </c>
      <c r="K13" s="30">
        <f t="shared" si="3"/>
        <v>32.25</v>
      </c>
      <c r="L13" s="31"/>
      <c r="M13" s="45"/>
    </row>
    <row r="14" spans="1:14" customFormat="1">
      <c r="A14" s="14"/>
      <c r="B14" s="40">
        <v>4</v>
      </c>
      <c r="C14" s="41" t="s">
        <v>504</v>
      </c>
      <c r="D14" s="65">
        <v>41536</v>
      </c>
      <c r="E14" s="21">
        <f t="shared" si="0"/>
        <v>117.75</v>
      </c>
      <c r="F14" s="21">
        <v>4</v>
      </c>
      <c r="G14" s="30">
        <f t="shared" si="1"/>
        <v>100.5</v>
      </c>
      <c r="H14" s="31">
        <v>32</v>
      </c>
      <c r="I14" s="30">
        <f t="shared" si="2"/>
        <v>6</v>
      </c>
      <c r="J14" s="31">
        <v>17</v>
      </c>
      <c r="K14" s="30">
        <f t="shared" si="3"/>
        <v>11.25</v>
      </c>
      <c r="L14" s="31"/>
      <c r="M14" s="45"/>
      <c r="N14" s="14"/>
    </row>
    <row r="15" spans="1:14">
      <c r="B15" s="40">
        <v>5</v>
      </c>
      <c r="C15" s="70" t="s">
        <v>407</v>
      </c>
      <c r="D15" s="59" t="s">
        <v>408</v>
      </c>
      <c r="E15" s="66">
        <f t="shared" si="0"/>
        <v>90</v>
      </c>
      <c r="F15" s="62">
        <v>5</v>
      </c>
      <c r="G15" s="30">
        <f t="shared" si="1"/>
        <v>81</v>
      </c>
      <c r="H15" s="31">
        <v>20</v>
      </c>
      <c r="I15" s="30">
        <f t="shared" si="2"/>
        <v>9</v>
      </c>
      <c r="J15" s="31"/>
      <c r="K15" s="30" t="str">
        <f t="shared" si="3"/>
        <v/>
      </c>
      <c r="L15" s="31"/>
      <c r="M15" s="45"/>
      <c r="N15" s="69"/>
    </row>
    <row r="16" spans="1:14" customFormat="1">
      <c r="A16" s="14"/>
      <c r="B16" s="40">
        <v>6</v>
      </c>
      <c r="C16" s="43" t="s">
        <v>275</v>
      </c>
      <c r="D16" s="47" t="s">
        <v>276</v>
      </c>
      <c r="E16" s="66">
        <f t="shared" si="0"/>
        <v>89.75</v>
      </c>
      <c r="F16" s="21">
        <v>6</v>
      </c>
      <c r="G16" s="30">
        <f t="shared" si="1"/>
        <v>72</v>
      </c>
      <c r="H16" s="31">
        <v>30</v>
      </c>
      <c r="I16" s="30">
        <f t="shared" si="2"/>
        <v>6.5</v>
      </c>
      <c r="J16" s="31">
        <v>17</v>
      </c>
      <c r="K16" s="30">
        <f t="shared" si="3"/>
        <v>11.25</v>
      </c>
      <c r="L16" s="31"/>
      <c r="M16" s="45"/>
    </row>
    <row r="17" spans="1:15" customFormat="1">
      <c r="A17" s="14"/>
      <c r="B17" s="40">
        <v>7</v>
      </c>
      <c r="C17" s="43" t="s">
        <v>279</v>
      </c>
      <c r="D17" s="47" t="s">
        <v>280</v>
      </c>
      <c r="E17" s="66">
        <f t="shared" si="0"/>
        <v>82.5</v>
      </c>
      <c r="F17" s="21">
        <v>7</v>
      </c>
      <c r="G17" s="30">
        <f t="shared" si="1"/>
        <v>64.5</v>
      </c>
      <c r="H17" s="31">
        <v>29</v>
      </c>
      <c r="I17" s="30">
        <f t="shared" si="2"/>
        <v>6.75</v>
      </c>
      <c r="J17" s="31">
        <v>17</v>
      </c>
      <c r="K17" s="30">
        <f t="shared" si="3"/>
        <v>11.25</v>
      </c>
      <c r="L17" s="31"/>
      <c r="M17" s="30"/>
      <c r="N17" s="14"/>
    </row>
    <row r="18" spans="1:15">
      <c r="B18" s="40">
        <v>8</v>
      </c>
      <c r="C18" s="41" t="s">
        <v>481</v>
      </c>
      <c r="D18" s="59" t="s">
        <v>482</v>
      </c>
      <c r="E18" s="21">
        <f t="shared" si="0"/>
        <v>54</v>
      </c>
      <c r="F18" s="21">
        <v>8</v>
      </c>
      <c r="G18" s="30">
        <f t="shared" si="1"/>
        <v>54</v>
      </c>
      <c r="H18" s="31"/>
      <c r="I18" s="30" t="str">
        <f t="shared" si="2"/>
        <v/>
      </c>
      <c r="J18" s="31"/>
      <c r="K18" s="30" t="str">
        <f t="shared" si="3"/>
        <v/>
      </c>
      <c r="L18" s="31"/>
      <c r="M18" s="30"/>
    </row>
    <row r="19" spans="1:15">
      <c r="B19" s="40">
        <v>9</v>
      </c>
      <c r="C19" s="41" t="s">
        <v>405</v>
      </c>
      <c r="D19" s="59" t="s">
        <v>406</v>
      </c>
      <c r="E19" s="21">
        <f t="shared" si="0"/>
        <v>51</v>
      </c>
      <c r="F19" s="21">
        <v>9</v>
      </c>
      <c r="G19" s="30">
        <f t="shared" si="1"/>
        <v>45</v>
      </c>
      <c r="H19" s="31">
        <v>65</v>
      </c>
      <c r="I19" s="30">
        <f t="shared" si="2"/>
        <v>2</v>
      </c>
      <c r="J19" s="31">
        <v>41</v>
      </c>
      <c r="K19" s="30">
        <f t="shared" si="3"/>
        <v>4</v>
      </c>
      <c r="L19" s="31"/>
      <c r="M19" s="45"/>
    </row>
    <row r="20" spans="1:15">
      <c r="B20" s="40">
        <v>10</v>
      </c>
      <c r="C20" s="43" t="s">
        <v>398</v>
      </c>
      <c r="D20" s="57">
        <v>41866</v>
      </c>
      <c r="E20" s="21">
        <f t="shared" si="0"/>
        <v>43</v>
      </c>
      <c r="F20" s="21">
        <v>10</v>
      </c>
      <c r="G20" s="30">
        <f t="shared" si="1"/>
        <v>39</v>
      </c>
      <c r="H20" s="31"/>
      <c r="I20" s="30" t="str">
        <f t="shared" si="2"/>
        <v/>
      </c>
      <c r="J20" s="31">
        <v>41</v>
      </c>
      <c r="K20" s="30">
        <f t="shared" si="3"/>
        <v>4</v>
      </c>
      <c r="L20" s="31"/>
      <c r="M20" s="30"/>
      <c r="N20" s="69"/>
      <c r="O20" s="69"/>
    </row>
    <row r="21" spans="1:15">
      <c r="B21" s="40">
        <v>11</v>
      </c>
      <c r="C21" s="41" t="s">
        <v>650</v>
      </c>
      <c r="D21" s="59" t="s">
        <v>452</v>
      </c>
      <c r="E21" s="21">
        <f t="shared" si="0"/>
        <v>40</v>
      </c>
      <c r="F21" s="21">
        <v>12</v>
      </c>
      <c r="G21" s="30">
        <f t="shared" si="1"/>
        <v>36</v>
      </c>
      <c r="H21" s="31">
        <v>53</v>
      </c>
      <c r="I21" s="30">
        <f t="shared" si="2"/>
        <v>4</v>
      </c>
      <c r="J21" s="31"/>
      <c r="K21" s="30" t="str">
        <f t="shared" si="3"/>
        <v/>
      </c>
      <c r="L21" s="31"/>
      <c r="M21" s="45"/>
      <c r="N21" s="69"/>
      <c r="O21" s="69"/>
    </row>
    <row r="22" spans="1:15">
      <c r="B22" s="40">
        <v>12</v>
      </c>
      <c r="C22" s="41" t="s">
        <v>476</v>
      </c>
      <c r="D22" s="59" t="s">
        <v>477</v>
      </c>
      <c r="E22" s="21">
        <f t="shared" si="0"/>
        <v>37.5</v>
      </c>
      <c r="F22" s="21">
        <v>11</v>
      </c>
      <c r="G22" s="30">
        <f t="shared" si="1"/>
        <v>37.5</v>
      </c>
      <c r="H22" s="31"/>
      <c r="I22" s="30" t="str">
        <f t="shared" si="2"/>
        <v/>
      </c>
      <c r="J22" s="31"/>
      <c r="K22" s="30" t="str">
        <f t="shared" si="3"/>
        <v/>
      </c>
      <c r="L22" s="31"/>
      <c r="M22" s="45"/>
    </row>
    <row r="23" spans="1:15">
      <c r="B23" s="40">
        <v>13</v>
      </c>
      <c r="C23" s="43" t="s">
        <v>742</v>
      </c>
      <c r="D23" s="59" t="s">
        <v>743</v>
      </c>
      <c r="E23" s="21">
        <f t="shared" si="0"/>
        <v>37</v>
      </c>
      <c r="F23" s="21">
        <v>14</v>
      </c>
      <c r="G23" s="30">
        <f t="shared" si="1"/>
        <v>33</v>
      </c>
      <c r="H23" s="31"/>
      <c r="I23" s="30" t="str">
        <f t="shared" si="2"/>
        <v/>
      </c>
      <c r="J23" s="31">
        <v>41</v>
      </c>
      <c r="K23" s="30">
        <f t="shared" si="3"/>
        <v>4</v>
      </c>
      <c r="L23" s="31"/>
      <c r="M23" s="45"/>
    </row>
    <row r="24" spans="1:15">
      <c r="B24" s="40">
        <v>14</v>
      </c>
      <c r="C24" s="43" t="s">
        <v>826</v>
      </c>
      <c r="D24" s="59" t="s">
        <v>827</v>
      </c>
      <c r="E24" s="21">
        <f t="shared" si="0"/>
        <v>35.5</v>
      </c>
      <c r="F24" s="21">
        <v>15</v>
      </c>
      <c r="G24" s="30">
        <f t="shared" si="1"/>
        <v>31.5</v>
      </c>
      <c r="H24" s="31"/>
      <c r="I24" s="30" t="str">
        <f t="shared" si="2"/>
        <v/>
      </c>
      <c r="J24" s="31">
        <v>49</v>
      </c>
      <c r="K24" s="30">
        <f t="shared" si="3"/>
        <v>4</v>
      </c>
      <c r="L24" s="31"/>
      <c r="M24" s="45"/>
    </row>
    <row r="25" spans="1:15">
      <c r="B25" s="40">
        <v>15</v>
      </c>
      <c r="C25" s="41" t="s">
        <v>483</v>
      </c>
      <c r="D25" s="59" t="s">
        <v>484</v>
      </c>
      <c r="E25" s="21">
        <f t="shared" si="0"/>
        <v>34.5</v>
      </c>
      <c r="F25" s="21">
        <v>13</v>
      </c>
      <c r="G25" s="30">
        <f t="shared" si="1"/>
        <v>34.5</v>
      </c>
      <c r="H25" s="31"/>
      <c r="I25" s="30" t="str">
        <f t="shared" si="2"/>
        <v/>
      </c>
      <c r="J25" s="31"/>
      <c r="K25" s="30" t="str">
        <f t="shared" si="3"/>
        <v/>
      </c>
      <c r="L25" s="31"/>
      <c r="M25" s="45"/>
      <c r="N25" s="69"/>
      <c r="O25" s="69"/>
    </row>
    <row r="26" spans="1:15">
      <c r="B26" s="40">
        <v>16</v>
      </c>
      <c r="C26" s="43" t="s">
        <v>738</v>
      </c>
      <c r="D26" s="59" t="s">
        <v>739</v>
      </c>
      <c r="E26" s="21">
        <f t="shared" si="0"/>
        <v>32.5</v>
      </c>
      <c r="F26" s="21">
        <v>16</v>
      </c>
      <c r="G26" s="30">
        <f t="shared" si="1"/>
        <v>28.5</v>
      </c>
      <c r="H26" s="31"/>
      <c r="I26" s="30" t="str">
        <f t="shared" si="2"/>
        <v/>
      </c>
      <c r="J26" s="31">
        <v>49</v>
      </c>
      <c r="K26" s="30">
        <f t="shared" si="3"/>
        <v>4</v>
      </c>
      <c r="L26" s="31"/>
      <c r="M26" s="45"/>
    </row>
    <row r="27" spans="1:15">
      <c r="B27" s="40">
        <v>17</v>
      </c>
      <c r="C27" s="43" t="s">
        <v>828</v>
      </c>
      <c r="D27" s="59" t="s">
        <v>829</v>
      </c>
      <c r="E27" s="21">
        <f t="shared" si="0"/>
        <v>28.5</v>
      </c>
      <c r="F27" s="21">
        <v>17</v>
      </c>
      <c r="G27" s="30">
        <f t="shared" si="1"/>
        <v>22.5</v>
      </c>
      <c r="H27" s="31">
        <v>93</v>
      </c>
      <c r="I27" s="30">
        <f t="shared" si="2"/>
        <v>2</v>
      </c>
      <c r="J27" s="31">
        <v>41</v>
      </c>
      <c r="K27" s="30">
        <f t="shared" si="3"/>
        <v>4</v>
      </c>
      <c r="L27" s="31"/>
      <c r="M27" s="45"/>
    </row>
    <row r="28" spans="1:15">
      <c r="B28" s="40">
        <v>18</v>
      </c>
      <c r="C28" s="41" t="s">
        <v>884</v>
      </c>
      <c r="D28" s="59" t="s">
        <v>887</v>
      </c>
      <c r="E28" s="21">
        <f t="shared" si="0"/>
        <v>25</v>
      </c>
      <c r="F28" s="21">
        <v>18</v>
      </c>
      <c r="G28" s="30">
        <f t="shared" si="1"/>
        <v>21</v>
      </c>
      <c r="H28" s="31"/>
      <c r="I28" s="30" t="str">
        <f t="shared" si="2"/>
        <v/>
      </c>
      <c r="J28" s="31">
        <v>49</v>
      </c>
      <c r="K28" s="30">
        <f t="shared" si="3"/>
        <v>4</v>
      </c>
      <c r="L28" s="31"/>
      <c r="M28" s="45"/>
    </row>
    <row r="29" spans="1:15">
      <c r="B29" s="40">
        <v>19</v>
      </c>
      <c r="C29" s="41" t="s">
        <v>558</v>
      </c>
      <c r="D29" s="22" t="s">
        <v>559</v>
      </c>
      <c r="E29" s="21">
        <f t="shared" si="0"/>
        <v>19.5</v>
      </c>
      <c r="F29" s="22">
        <v>19</v>
      </c>
      <c r="G29" s="30">
        <f t="shared" si="1"/>
        <v>19.5</v>
      </c>
      <c r="H29" s="31"/>
      <c r="I29" s="30" t="str">
        <f t="shared" si="2"/>
        <v/>
      </c>
      <c r="J29" s="31"/>
      <c r="K29" s="30" t="str">
        <f t="shared" si="3"/>
        <v/>
      </c>
      <c r="L29" s="31"/>
      <c r="M29" s="45"/>
    </row>
    <row r="30" spans="1:15">
      <c r="B30" s="40">
        <v>20</v>
      </c>
      <c r="C30" s="41" t="s">
        <v>969</v>
      </c>
      <c r="D30" s="59" t="s">
        <v>970</v>
      </c>
      <c r="E30" s="66">
        <f t="shared" si="0"/>
        <v>18</v>
      </c>
      <c r="F30" s="21">
        <v>20</v>
      </c>
      <c r="G30" s="30">
        <f t="shared" si="1"/>
        <v>18</v>
      </c>
      <c r="H30" s="31"/>
      <c r="I30" s="30" t="str">
        <f t="shared" si="2"/>
        <v/>
      </c>
      <c r="J30" s="31"/>
      <c r="K30" s="30" t="str">
        <f t="shared" si="3"/>
        <v/>
      </c>
      <c r="L30" s="31"/>
      <c r="M30" s="45"/>
      <c r="N30" s="69"/>
      <c r="O30" s="69"/>
    </row>
    <row r="31" spans="1:15">
      <c r="B31" s="40">
        <v>21</v>
      </c>
      <c r="C31" s="38" t="s">
        <v>967</v>
      </c>
      <c r="D31" s="59" t="s">
        <v>968</v>
      </c>
      <c r="E31" s="21">
        <f t="shared" si="0"/>
        <v>17.5</v>
      </c>
      <c r="F31" s="21">
        <v>21</v>
      </c>
      <c r="G31" s="30">
        <f t="shared" si="1"/>
        <v>17.5</v>
      </c>
      <c r="H31" s="64"/>
      <c r="I31" s="30" t="str">
        <f t="shared" si="2"/>
        <v/>
      </c>
      <c r="J31" s="21"/>
      <c r="K31" s="30" t="str">
        <f t="shared" si="3"/>
        <v/>
      </c>
      <c r="L31" s="21"/>
      <c r="M31" s="45"/>
      <c r="N31" s="69"/>
      <c r="O31" s="69"/>
    </row>
    <row r="32" spans="1:15">
      <c r="B32" s="40">
        <v>22</v>
      </c>
      <c r="C32" s="41" t="s">
        <v>560</v>
      </c>
      <c r="D32" s="22" t="s">
        <v>561</v>
      </c>
      <c r="E32" s="21">
        <f t="shared" si="0"/>
        <v>4</v>
      </c>
      <c r="F32" s="62"/>
      <c r="G32" s="30" t="str">
        <f t="shared" si="1"/>
        <v/>
      </c>
      <c r="H32" s="64"/>
      <c r="I32" s="30" t="str">
        <f t="shared" si="2"/>
        <v/>
      </c>
      <c r="J32" s="21">
        <v>49</v>
      </c>
      <c r="K32" s="30">
        <f t="shared" si="3"/>
        <v>4</v>
      </c>
      <c r="L32" s="21"/>
      <c r="M32" s="45"/>
      <c r="N32" s="69"/>
      <c r="O32" s="69"/>
    </row>
    <row r="33" spans="2:16">
      <c r="B33" s="40">
        <v>23</v>
      </c>
      <c r="C33" s="41" t="s">
        <v>648</v>
      </c>
      <c r="D33" s="59" t="s">
        <v>487</v>
      </c>
      <c r="E33" s="21">
        <f t="shared" si="0"/>
        <v>0</v>
      </c>
      <c r="F33" s="21"/>
      <c r="G33" s="30"/>
      <c r="H33" s="64"/>
      <c r="I33" s="30" t="str">
        <f t="shared" si="2"/>
        <v/>
      </c>
      <c r="J33" s="21"/>
      <c r="K33" s="30" t="str">
        <f t="shared" si="3"/>
        <v/>
      </c>
      <c r="L33" s="21"/>
      <c r="M33" s="30"/>
      <c r="N33" s="69"/>
      <c r="O33" s="69"/>
    </row>
    <row r="34" spans="2:16">
      <c r="B34" s="40">
        <v>24</v>
      </c>
      <c r="C34" s="53" t="s">
        <v>889</v>
      </c>
      <c r="D34" s="59" t="s">
        <v>705</v>
      </c>
      <c r="E34" s="21">
        <f t="shared" si="0"/>
        <v>0</v>
      </c>
      <c r="F34" s="21"/>
      <c r="G34" s="30"/>
      <c r="H34" s="21"/>
      <c r="I34" s="30" t="str">
        <f t="shared" si="2"/>
        <v/>
      </c>
      <c r="J34" s="21"/>
      <c r="K34" s="30" t="str">
        <f t="shared" si="3"/>
        <v/>
      </c>
      <c r="L34" s="31"/>
      <c r="M34" s="30"/>
    </row>
    <row r="35" spans="2:16">
      <c r="B35" s="40">
        <v>25</v>
      </c>
      <c r="C35" s="41" t="s">
        <v>509</v>
      </c>
      <c r="D35" s="63">
        <v>41360</v>
      </c>
      <c r="E35" s="21">
        <f t="shared" si="0"/>
        <v>0</v>
      </c>
      <c r="F35" s="62"/>
      <c r="G35" s="30"/>
      <c r="H35" s="31"/>
      <c r="I35" s="30" t="str">
        <f t="shared" si="2"/>
        <v/>
      </c>
      <c r="J35" s="21"/>
      <c r="K35" s="30" t="str">
        <f t="shared" si="3"/>
        <v/>
      </c>
      <c r="L35" s="31"/>
      <c r="M35" s="45"/>
    </row>
    <row r="36" spans="2:16">
      <c r="B36" s="40">
        <v>26</v>
      </c>
      <c r="C36" s="43" t="s">
        <v>830</v>
      </c>
      <c r="D36" s="59" t="s">
        <v>831</v>
      </c>
      <c r="E36" s="21">
        <f t="shared" si="0"/>
        <v>0</v>
      </c>
      <c r="F36" s="22"/>
      <c r="G36" s="30"/>
      <c r="H36" s="31"/>
      <c r="I36" s="30" t="str">
        <f t="shared" si="2"/>
        <v/>
      </c>
      <c r="J36" s="31"/>
      <c r="K36" s="30" t="str">
        <f t="shared" si="3"/>
        <v/>
      </c>
      <c r="L36" s="21"/>
      <c r="M36" s="45"/>
    </row>
    <row r="37" spans="2:16">
      <c r="B37" s="40">
        <v>27</v>
      </c>
      <c r="C37" s="41" t="s">
        <v>582</v>
      </c>
      <c r="D37" s="22" t="s">
        <v>583</v>
      </c>
      <c r="E37" s="21">
        <f t="shared" si="0"/>
        <v>0</v>
      </c>
      <c r="F37" s="21"/>
      <c r="G37" s="30"/>
      <c r="H37" s="64"/>
      <c r="I37" s="30" t="str">
        <f t="shared" si="2"/>
        <v/>
      </c>
      <c r="J37" s="21"/>
      <c r="K37" s="30" t="str">
        <f t="shared" si="3"/>
        <v/>
      </c>
      <c r="L37" s="31"/>
      <c r="M37" s="45"/>
    </row>
    <row r="38" spans="2:16">
      <c r="B38" s="40">
        <v>28</v>
      </c>
      <c r="C38" s="41" t="s">
        <v>584</v>
      </c>
      <c r="D38" s="22" t="s">
        <v>585</v>
      </c>
      <c r="E38" s="21">
        <f t="shared" si="0"/>
        <v>0</v>
      </c>
      <c r="F38" s="21"/>
      <c r="G38" s="30"/>
      <c r="H38" s="31"/>
      <c r="I38" s="30" t="str">
        <f t="shared" si="2"/>
        <v/>
      </c>
      <c r="J38" s="31"/>
      <c r="K38" s="30" t="str">
        <f t="shared" si="3"/>
        <v/>
      </c>
      <c r="L38" s="31"/>
      <c r="M38" s="45"/>
    </row>
    <row r="39" spans="2:16">
      <c r="B39" s="40">
        <v>29</v>
      </c>
      <c r="C39" s="41" t="s">
        <v>740</v>
      </c>
      <c r="D39" s="59" t="s">
        <v>741</v>
      </c>
      <c r="E39" s="21">
        <f t="shared" si="0"/>
        <v>0</v>
      </c>
      <c r="F39" s="21"/>
      <c r="G39" s="30"/>
      <c r="H39" s="31"/>
      <c r="I39" s="30" t="str">
        <f t="shared" si="2"/>
        <v/>
      </c>
      <c r="J39" s="31"/>
      <c r="K39" s="30" t="str">
        <f t="shared" si="3"/>
        <v/>
      </c>
      <c r="L39" s="31"/>
      <c r="M39" s="45"/>
    </row>
    <row r="40" spans="2:16">
      <c r="B40" s="40">
        <v>30</v>
      </c>
      <c r="C40" s="41" t="s">
        <v>586</v>
      </c>
      <c r="D40" s="22" t="s">
        <v>587</v>
      </c>
      <c r="E40" s="21">
        <f t="shared" si="0"/>
        <v>0</v>
      </c>
      <c r="F40" s="21"/>
      <c r="G40" s="30"/>
      <c r="H40" s="31"/>
      <c r="I40" s="30" t="str">
        <f t="shared" si="2"/>
        <v/>
      </c>
      <c r="J40" s="31"/>
      <c r="K40" s="30" t="str">
        <f t="shared" si="3"/>
        <v/>
      </c>
      <c r="L40" s="31"/>
      <c r="M40" s="45"/>
    </row>
    <row r="41" spans="2:16">
      <c r="B41" s="40">
        <v>31</v>
      </c>
      <c r="C41" s="43" t="s">
        <v>744</v>
      </c>
      <c r="D41" s="59" t="s">
        <v>745</v>
      </c>
      <c r="E41" s="21">
        <f t="shared" si="0"/>
        <v>0</v>
      </c>
      <c r="F41" s="21"/>
      <c r="G41" s="30"/>
      <c r="H41" s="31"/>
      <c r="I41" s="30" t="str">
        <f t="shared" si="2"/>
        <v/>
      </c>
      <c r="J41" s="31"/>
      <c r="K41" s="30" t="str">
        <f t="shared" si="3"/>
        <v/>
      </c>
      <c r="L41" s="21"/>
      <c r="M41" s="45"/>
      <c r="O41" s="69"/>
      <c r="P41" s="69"/>
    </row>
    <row r="42" spans="2:16">
      <c r="B42" s="40">
        <v>32</v>
      </c>
      <c r="C42" s="43" t="s">
        <v>272</v>
      </c>
      <c r="D42" s="47" t="s">
        <v>273</v>
      </c>
      <c r="E42" s="21">
        <f t="shared" si="0"/>
        <v>0</v>
      </c>
      <c r="F42" s="21"/>
      <c r="G42" s="30"/>
      <c r="H42" s="64"/>
      <c r="I42" s="30" t="str">
        <f t="shared" si="2"/>
        <v/>
      </c>
      <c r="J42" s="21"/>
      <c r="K42" s="30" t="str">
        <f t="shared" si="3"/>
        <v/>
      </c>
      <c r="L42" s="31"/>
      <c r="M42" s="45"/>
    </row>
    <row r="43" spans="2:16">
      <c r="B43" s="40">
        <v>33</v>
      </c>
      <c r="C43" s="43" t="s">
        <v>832</v>
      </c>
      <c r="D43" s="59" t="s">
        <v>833</v>
      </c>
      <c r="E43" s="21">
        <f t="shared" si="0"/>
        <v>0</v>
      </c>
      <c r="F43" s="62"/>
      <c r="G43" s="30"/>
      <c r="H43" s="31"/>
      <c r="I43" s="30" t="str">
        <f t="shared" si="2"/>
        <v/>
      </c>
      <c r="J43" s="31"/>
      <c r="K43" s="30" t="str">
        <f t="shared" si="3"/>
        <v/>
      </c>
      <c r="L43" s="31"/>
      <c r="M43" s="45"/>
      <c r="O43" s="69"/>
      <c r="P43" s="69"/>
    </row>
    <row r="44" spans="2:16">
      <c r="B44" s="40">
        <v>34</v>
      </c>
      <c r="C44" s="43" t="s">
        <v>734</v>
      </c>
      <c r="D44" s="59" t="s">
        <v>735</v>
      </c>
      <c r="E44" s="21">
        <f t="shared" si="0"/>
        <v>0</v>
      </c>
      <c r="F44" s="21"/>
      <c r="G44" s="30"/>
      <c r="H44" s="31"/>
      <c r="I44" s="30" t="str">
        <f t="shared" si="2"/>
        <v/>
      </c>
      <c r="J44" s="31"/>
      <c r="K44" s="30" t="str">
        <f t="shared" si="3"/>
        <v/>
      </c>
      <c r="L44" s="21"/>
      <c r="M44" s="45"/>
    </row>
    <row r="45" spans="2:16">
      <c r="B45" s="40">
        <v>35</v>
      </c>
      <c r="C45" s="93" t="s">
        <v>930</v>
      </c>
      <c r="D45" s="59" t="s">
        <v>931</v>
      </c>
      <c r="E45" s="21">
        <f t="shared" si="0"/>
        <v>0</v>
      </c>
      <c r="F45" s="62"/>
      <c r="G45" s="30"/>
      <c r="H45" s="64"/>
      <c r="I45" s="30" t="str">
        <f t="shared" si="2"/>
        <v/>
      </c>
      <c r="J45" s="21"/>
      <c r="K45" s="30" t="str">
        <f t="shared" si="3"/>
        <v/>
      </c>
      <c r="L45" s="21"/>
      <c r="M45" s="45"/>
    </row>
    <row r="46" spans="2:16">
      <c r="B46" s="40">
        <v>36</v>
      </c>
      <c r="C46" s="41" t="s">
        <v>562</v>
      </c>
      <c r="D46" s="22" t="s">
        <v>563</v>
      </c>
      <c r="E46" s="21">
        <f t="shared" si="0"/>
        <v>0</v>
      </c>
      <c r="F46" s="21" t="str">
        <f>IFERROR(VLOOKUP(C46,posgu11,2,FALSE),"")</f>
        <v/>
      </c>
      <c r="G46" s="30"/>
      <c r="H46" s="21"/>
      <c r="I46" s="30" t="str">
        <f t="shared" si="2"/>
        <v/>
      </c>
      <c r="J46" s="21"/>
      <c r="K46" s="30" t="str">
        <f t="shared" si="3"/>
        <v/>
      </c>
      <c r="L46" s="21"/>
      <c r="M46" s="30"/>
    </row>
    <row r="47" spans="2:16">
      <c r="B47" s="40">
        <v>37</v>
      </c>
      <c r="C47" s="43" t="s">
        <v>748</v>
      </c>
      <c r="D47" s="59" t="s">
        <v>749</v>
      </c>
      <c r="E47" s="21">
        <f t="shared" si="0"/>
        <v>0</v>
      </c>
      <c r="F47" s="21" t="str">
        <f>IFERROR(VLOOKUP(C47,posgu11,2,FALSE),"")</f>
        <v/>
      </c>
      <c r="G47" s="30"/>
      <c r="H47" s="64"/>
      <c r="I47" s="30" t="str">
        <f t="shared" si="2"/>
        <v/>
      </c>
      <c r="J47" s="21"/>
      <c r="K47" s="30" t="str">
        <f t="shared" si="3"/>
        <v/>
      </c>
      <c r="L47" s="21"/>
      <c r="M47" s="45"/>
    </row>
    <row r="48" spans="2:16">
      <c r="B48" s="40">
        <v>38</v>
      </c>
      <c r="C48" s="41" t="s">
        <v>736</v>
      </c>
      <c r="D48" s="59" t="s">
        <v>737</v>
      </c>
      <c r="E48" s="21">
        <f t="shared" si="0"/>
        <v>0</v>
      </c>
      <c r="F48" s="21" t="str">
        <f>IFERROR(VLOOKUP(C48,posgu11,2,FALSE),"")</f>
        <v/>
      </c>
      <c r="G48" s="30"/>
      <c r="H48" s="64"/>
      <c r="I48" s="30" t="str">
        <f t="shared" si="2"/>
        <v/>
      </c>
      <c r="J48" s="21"/>
      <c r="K48" s="30" t="str">
        <f t="shared" si="3"/>
        <v/>
      </c>
      <c r="L48" s="21"/>
      <c r="M48" s="45"/>
    </row>
    <row r="49" spans="2:14">
      <c r="B49" s="40">
        <v>39</v>
      </c>
      <c r="C49" s="41" t="s">
        <v>746</v>
      </c>
      <c r="D49" s="59" t="s">
        <v>747</v>
      </c>
      <c r="E49" s="21">
        <f t="shared" si="0"/>
        <v>0</v>
      </c>
      <c r="F49" s="21" t="str">
        <f>IFERROR(VLOOKUP(C49,posgu11,2,FALSE),"")</f>
        <v/>
      </c>
      <c r="G49" s="30"/>
      <c r="H49" s="21"/>
      <c r="I49" s="30" t="str">
        <f t="shared" si="2"/>
        <v/>
      </c>
      <c r="J49" s="21"/>
      <c r="K49" s="30" t="str">
        <f t="shared" si="3"/>
        <v/>
      </c>
      <c r="L49" s="21"/>
      <c r="M49" s="30"/>
    </row>
    <row r="52" spans="2:14">
      <c r="B52" s="24" t="s">
        <v>41</v>
      </c>
      <c r="H52" s="14"/>
      <c r="I52" s="14"/>
      <c r="J52" s="14"/>
      <c r="K52" s="14"/>
      <c r="L52" s="14"/>
      <c r="N52" s="35"/>
    </row>
    <row r="53" spans="2:14">
      <c r="B53" s="25"/>
      <c r="C53" s="14" t="s">
        <v>362</v>
      </c>
      <c r="H53" s="14"/>
      <c r="I53" s="14"/>
      <c r="J53" s="14"/>
      <c r="K53" s="14"/>
      <c r="L53" s="14"/>
      <c r="N53" s="35"/>
    </row>
    <row r="54" spans="2:14">
      <c r="B54" s="26" t="s">
        <v>43</v>
      </c>
      <c r="C54" s="14" t="s">
        <v>112</v>
      </c>
      <c r="H54" s="14"/>
      <c r="I54" s="14"/>
      <c r="J54" s="14"/>
      <c r="K54" s="14"/>
      <c r="L54" s="14"/>
      <c r="N54" s="35"/>
    </row>
    <row r="55" spans="2:14">
      <c r="B55" s="27" t="s">
        <v>43</v>
      </c>
      <c r="C55" s="14" t="s">
        <v>45</v>
      </c>
      <c r="H55" s="14"/>
      <c r="I55" s="14"/>
      <c r="J55" s="14"/>
      <c r="K55" s="14"/>
      <c r="L55" s="14"/>
      <c r="N55" s="35"/>
    </row>
    <row r="56" spans="2:14">
      <c r="B56" s="28" t="s">
        <v>43</v>
      </c>
      <c r="C56" s="14" t="s">
        <v>46</v>
      </c>
      <c r="H56" s="14"/>
      <c r="I56" s="14"/>
      <c r="J56" s="14"/>
      <c r="K56" s="14"/>
      <c r="L56" s="14"/>
      <c r="N56" s="35"/>
    </row>
    <row r="57" spans="2:14">
      <c r="H57" s="14"/>
      <c r="I57" s="14"/>
      <c r="J57" s="14"/>
      <c r="K57" s="14"/>
      <c r="L57" s="14"/>
      <c r="N57" s="35"/>
    </row>
    <row r="58" spans="2:14">
      <c r="H58" s="14"/>
      <c r="I58" s="14"/>
      <c r="J58" s="14"/>
      <c r="K58" s="14"/>
      <c r="L58" s="14"/>
      <c r="N58" s="35"/>
    </row>
    <row r="59" spans="2:14">
      <c r="H59" s="14"/>
      <c r="I59" s="14"/>
      <c r="J59" s="14"/>
      <c r="K59" s="14"/>
      <c r="L59" s="14"/>
      <c r="N59" s="35"/>
    </row>
    <row r="60" spans="2:14">
      <c r="H60" s="14"/>
      <c r="I60" s="14"/>
      <c r="J60" s="14"/>
      <c r="K60" s="14"/>
      <c r="L60" s="14"/>
      <c r="N60" s="35"/>
    </row>
    <row r="61" spans="2:14">
      <c r="H61" s="14"/>
      <c r="I61" s="14"/>
      <c r="J61" s="14"/>
      <c r="K61" s="14"/>
      <c r="L61" s="14"/>
      <c r="N61" s="35"/>
    </row>
    <row r="62" spans="2:14">
      <c r="H62" s="14"/>
      <c r="I62" s="14"/>
      <c r="J62" s="14"/>
      <c r="K62" s="14"/>
      <c r="L62" s="14"/>
      <c r="N62" s="35"/>
    </row>
    <row r="63" spans="2:14">
      <c r="H63" s="14"/>
      <c r="I63" s="14"/>
      <c r="J63" s="14"/>
      <c r="K63" s="14"/>
      <c r="L63" s="14"/>
      <c r="N63" s="35"/>
    </row>
    <row r="64" spans="2:14">
      <c r="H64" s="14"/>
      <c r="I64" s="14"/>
      <c r="J64" s="14"/>
      <c r="K64" s="14"/>
      <c r="L64" s="14"/>
      <c r="N64" s="35"/>
    </row>
    <row r="65" spans="8:14">
      <c r="H65" s="14"/>
      <c r="I65" s="14"/>
      <c r="J65" s="14"/>
      <c r="K65" s="14"/>
      <c r="L65" s="14"/>
      <c r="N65" s="35"/>
    </row>
    <row r="66" spans="8:14">
      <c r="H66" s="14"/>
      <c r="I66" s="14"/>
      <c r="J66" s="14"/>
      <c r="K66" s="14"/>
      <c r="L66" s="14"/>
      <c r="N66" s="35"/>
    </row>
    <row r="67" spans="8:14">
      <c r="H67" s="14"/>
      <c r="I67" s="14"/>
      <c r="J67" s="14"/>
      <c r="K67" s="14"/>
      <c r="L67" s="14"/>
      <c r="N67" s="35"/>
    </row>
    <row r="68" spans="8:14">
      <c r="H68" s="14"/>
      <c r="I68" s="14"/>
      <c r="J68" s="14"/>
      <c r="K68" s="14"/>
      <c r="L68" s="14"/>
      <c r="N68" s="35"/>
    </row>
    <row r="69" spans="8:14">
      <c r="H69" s="14"/>
      <c r="I69" s="14"/>
      <c r="J69" s="14"/>
      <c r="K69" s="14"/>
      <c r="L69" s="14"/>
      <c r="N69" s="35"/>
    </row>
    <row r="70" spans="8:14">
      <c r="H70" s="14"/>
      <c r="I70" s="14"/>
      <c r="J70" s="14"/>
      <c r="K70" s="14"/>
      <c r="L70" s="14"/>
      <c r="N70" s="35"/>
    </row>
    <row r="71" spans="8:14">
      <c r="H71" s="14"/>
      <c r="I71" s="14"/>
      <c r="J71" s="14"/>
      <c r="K71" s="14"/>
      <c r="L71" s="14"/>
      <c r="N71" s="35"/>
    </row>
    <row r="72" spans="8:14">
      <c r="H72" s="14"/>
      <c r="I72" s="14"/>
      <c r="J72" s="14"/>
      <c r="K72" s="14"/>
      <c r="L72" s="14"/>
      <c r="N72" s="35"/>
    </row>
    <row r="73" spans="8:14">
      <c r="H73" s="14"/>
      <c r="I73" s="14"/>
      <c r="J73" s="14"/>
      <c r="K73" s="14"/>
      <c r="L73" s="14"/>
      <c r="N73" s="35"/>
    </row>
    <row r="74" spans="8:14">
      <c r="H74" s="14"/>
      <c r="I74" s="14"/>
      <c r="J74" s="14"/>
      <c r="K74" s="14"/>
      <c r="L74" s="14"/>
      <c r="N74" s="35"/>
    </row>
    <row r="75" spans="8:14">
      <c r="H75" s="14"/>
      <c r="I75" s="14"/>
      <c r="J75" s="14"/>
      <c r="K75" s="14"/>
      <c r="L75" s="14"/>
      <c r="N75" s="35"/>
    </row>
    <row r="76" spans="8:14">
      <c r="H76" s="14"/>
      <c r="I76" s="14"/>
      <c r="J76" s="14"/>
      <c r="K76" s="14"/>
      <c r="L76" s="14"/>
      <c r="N76" s="35"/>
    </row>
    <row r="77" spans="8:14">
      <c r="H77" s="14"/>
      <c r="I77" s="14"/>
      <c r="J77" s="14"/>
      <c r="K77" s="14"/>
      <c r="L77" s="14"/>
      <c r="N77" s="35"/>
    </row>
    <row r="78" spans="8:14">
      <c r="H78" s="14"/>
      <c r="I78" s="14"/>
      <c r="J78" s="14"/>
      <c r="K78" s="14"/>
      <c r="L78" s="14"/>
      <c r="N78" s="35"/>
    </row>
    <row r="79" spans="8:14">
      <c r="H79" s="14"/>
      <c r="I79" s="14"/>
      <c r="J79" s="14"/>
      <c r="K79" s="14"/>
      <c r="L79" s="14"/>
      <c r="N79" s="35"/>
    </row>
    <row r="80" spans="8:14">
      <c r="H80" s="14"/>
      <c r="I80" s="14"/>
      <c r="J80" s="14"/>
      <c r="K80" s="14"/>
      <c r="L80" s="14"/>
      <c r="N80" s="35"/>
    </row>
    <row r="81" spans="8:14">
      <c r="H81" s="14"/>
      <c r="I81" s="14"/>
      <c r="J81" s="14"/>
      <c r="K81" s="14"/>
      <c r="L81" s="14"/>
      <c r="N81" s="35"/>
    </row>
    <row r="82" spans="8:14">
      <c r="H82" s="14"/>
      <c r="I82" s="14"/>
      <c r="J82" s="14"/>
      <c r="K82" s="14"/>
      <c r="L82" s="14"/>
      <c r="N82" s="35"/>
    </row>
    <row r="83" spans="8:14">
      <c r="H83" s="14"/>
      <c r="I83" s="14"/>
      <c r="J83" s="14"/>
      <c r="K83" s="14"/>
      <c r="L83" s="14"/>
      <c r="N83" s="35"/>
    </row>
    <row r="84" spans="8:14">
      <c r="H84" s="14"/>
      <c r="I84" s="14"/>
      <c r="J84" s="14"/>
      <c r="K84" s="14"/>
      <c r="L84" s="14"/>
      <c r="N84" s="35"/>
    </row>
    <row r="85" spans="8:14">
      <c r="H85" s="14"/>
      <c r="I85" s="14"/>
      <c r="J85" s="14"/>
      <c r="K85" s="14"/>
      <c r="L85" s="14"/>
      <c r="N85" s="35"/>
    </row>
    <row r="86" spans="8:14">
      <c r="H86" s="14"/>
      <c r="I86" s="14"/>
      <c r="J86" s="14"/>
      <c r="K86" s="14"/>
      <c r="L86" s="14"/>
      <c r="N86" s="35"/>
    </row>
    <row r="87" spans="8:14">
      <c r="H87" s="14"/>
      <c r="I87" s="14"/>
      <c r="J87" s="14"/>
      <c r="K87" s="14"/>
      <c r="L87" s="14"/>
      <c r="N87" s="35"/>
    </row>
    <row r="88" spans="8:14">
      <c r="H88" s="14"/>
      <c r="I88" s="14"/>
      <c r="J88" s="14"/>
      <c r="K88" s="14"/>
      <c r="L88" s="14"/>
      <c r="N88" s="35"/>
    </row>
    <row r="89" spans="8:14">
      <c r="H89" s="14"/>
      <c r="I89" s="14"/>
      <c r="J89" s="14"/>
      <c r="K89" s="14"/>
      <c r="L89" s="14"/>
      <c r="N89" s="35"/>
    </row>
    <row r="90" spans="8:14">
      <c r="N90" s="35"/>
    </row>
    <row r="91" spans="8:14">
      <c r="N91" s="35"/>
    </row>
    <row r="92" spans="8:14">
      <c r="N92" s="35"/>
    </row>
    <row r="93" spans="8:14">
      <c r="N93" s="35"/>
    </row>
    <row r="94" spans="8:14">
      <c r="N94" s="35"/>
    </row>
    <row r="95" spans="8:14">
      <c r="N95" s="35"/>
    </row>
    <row r="96" spans="8:14">
      <c r="N96" s="35"/>
    </row>
    <row r="97" spans="14:14">
      <c r="N97" s="35"/>
    </row>
    <row r="98" spans="14:14">
      <c r="N98" s="35"/>
    </row>
    <row r="99" spans="14:14">
      <c r="N99" s="35"/>
    </row>
    <row r="100" spans="14:14">
      <c r="N100" s="35"/>
    </row>
    <row r="101" spans="14:14">
      <c r="N101" s="35"/>
    </row>
    <row r="102" spans="14:14">
      <c r="N102" s="35"/>
    </row>
    <row r="103" spans="14:14">
      <c r="N103" s="35"/>
    </row>
    <row r="104" spans="14:14">
      <c r="N104" s="35"/>
    </row>
    <row r="105" spans="14:14">
      <c r="N105" s="35"/>
    </row>
    <row r="106" spans="14:14">
      <c r="N106" s="35"/>
    </row>
    <row r="107" spans="14:14">
      <c r="N107" s="35"/>
    </row>
    <row r="108" spans="14:14">
      <c r="N108" s="35"/>
    </row>
    <row r="109" spans="14:14">
      <c r="N109" s="35"/>
    </row>
    <row r="110" spans="14:14">
      <c r="N110" s="35"/>
    </row>
    <row r="111" spans="14:14">
      <c r="N111" s="35"/>
    </row>
    <row r="112" spans="14:14">
      <c r="N112" s="35"/>
    </row>
    <row r="113" spans="14:14">
      <c r="N113" s="35"/>
    </row>
    <row r="114" spans="14:14">
      <c r="N114" s="35"/>
    </row>
    <row r="115" spans="14:14">
      <c r="N115" s="35"/>
    </row>
    <row r="116" spans="14:14">
      <c r="N116" s="35"/>
    </row>
    <row r="117" spans="14:14">
      <c r="N117" s="35"/>
    </row>
    <row r="118" spans="14:14">
      <c r="N118" s="35"/>
    </row>
    <row r="119" spans="14:14">
      <c r="N119" s="35"/>
    </row>
    <row r="120" spans="14:14">
      <c r="N120" s="35"/>
    </row>
  </sheetData>
  <sortState xmlns:xlrd2="http://schemas.microsoft.com/office/spreadsheetml/2017/richdata2" ref="C11:K49">
    <sortCondition descending="1" ref="E11:E49"/>
  </sortState>
  <mergeCells count="14">
    <mergeCell ref="G3:H3"/>
    <mergeCell ref="C6:D6"/>
    <mergeCell ref="F8:G8"/>
    <mergeCell ref="F9:G9"/>
    <mergeCell ref="H9:I9"/>
    <mergeCell ref="H8:I8"/>
    <mergeCell ref="J8:K8"/>
    <mergeCell ref="J9:K9"/>
    <mergeCell ref="L8:M8"/>
    <mergeCell ref="B9:B10"/>
    <mergeCell ref="C9:C10"/>
    <mergeCell ref="D9:D10"/>
    <mergeCell ref="E9:E10"/>
    <mergeCell ref="L9:M9"/>
  </mergeCells>
  <conditionalFormatting sqref="C11:C49">
    <cfRule type="duplicateValues" dxfId="2" priority="64"/>
  </conditionalFormatting>
  <pageMargins left="0" right="0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28</vt:i4>
      </vt:variant>
    </vt:vector>
  </HeadingPairs>
  <TitlesOfParts>
    <vt:vector size="41" baseType="lpstr">
      <vt:lpstr>BU09</vt:lpstr>
      <vt:lpstr>BU11</vt:lpstr>
      <vt:lpstr>BU13</vt:lpstr>
      <vt:lpstr>BU15</vt:lpstr>
      <vt:lpstr>BU17</vt:lpstr>
      <vt:lpstr>BU19</vt:lpstr>
      <vt:lpstr>GU09</vt:lpstr>
      <vt:lpstr>GU11</vt:lpstr>
      <vt:lpstr>GU13</vt:lpstr>
      <vt:lpstr>GU15</vt:lpstr>
      <vt:lpstr>GU17</vt:lpstr>
      <vt:lpstr>GU19</vt:lpstr>
      <vt:lpstr>Points Awarded</vt:lpstr>
      <vt:lpstr>boy_ranking</vt:lpstr>
      <vt:lpstr>BU11positioin</vt:lpstr>
      <vt:lpstr>BU11position</vt:lpstr>
      <vt:lpstr>girl_ranking</vt:lpstr>
      <vt:lpstr>GU1315position</vt:lpstr>
      <vt:lpstr>GU1517position</vt:lpstr>
      <vt:lpstr>GU17position</vt:lpstr>
      <vt:lpstr>points</vt:lpstr>
      <vt:lpstr>'BU09'!Print_Area</vt:lpstr>
      <vt:lpstr>'BU11'!Print_Area</vt:lpstr>
      <vt:lpstr>'BU13'!Print_Area</vt:lpstr>
      <vt:lpstr>'BU15'!Print_Area</vt:lpstr>
      <vt:lpstr>'BU17'!Print_Area</vt:lpstr>
      <vt:lpstr>'BU19'!Print_Area</vt:lpstr>
      <vt:lpstr>'GU09'!Print_Area</vt:lpstr>
      <vt:lpstr>'GU11'!Print_Area</vt:lpstr>
      <vt:lpstr>'GU13'!Print_Area</vt:lpstr>
      <vt:lpstr>'GU15'!Print_Area</vt:lpstr>
      <vt:lpstr>'GU17'!Print_Area</vt:lpstr>
      <vt:lpstr>rankb09</vt:lpstr>
      <vt:lpstr>rankb13</vt:lpstr>
      <vt:lpstr>rankb15</vt:lpstr>
      <vt:lpstr>rankb17</vt:lpstr>
      <vt:lpstr>rankg09</vt:lpstr>
      <vt:lpstr>rankg11</vt:lpstr>
      <vt:lpstr>rankg13</vt:lpstr>
      <vt:lpstr>rankg15</vt:lpstr>
      <vt:lpstr>rankg17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Chang Calvin</cp:lastModifiedBy>
  <cp:lastPrinted>2018-01-13T09:23:00Z</cp:lastPrinted>
  <dcterms:created xsi:type="dcterms:W3CDTF">2017-12-19T00:02:00Z</dcterms:created>
  <dcterms:modified xsi:type="dcterms:W3CDTF">2026-03-05T08:04:59Z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1033-2.2.0.3644</vt:lpwstr>
  </property>
</Properties>
</file>